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215" windowHeight="10545" tabRatio="701"/>
  </bookViews>
  <sheets>
    <sheet name="ნაკრები" sheetId="5" r:id="rId1"/>
    <sheet name="სამშენებლო" sheetId="18" r:id="rId2"/>
    <sheet name="გათბობა-კონდიცირება-სანტექნიკა" sheetId="19" r:id="rId3"/>
    <sheet name="ელ. სამუშაოები სუსტი დენები " sheetId="14" r:id="rId4"/>
  </sheets>
  <definedNames>
    <definedName name="_xlnm.Print_Area" localSheetId="1">სამშენებლო!$A$1:$K$100</definedName>
  </definedNames>
  <calcPr calcId="162913"/>
</workbook>
</file>

<file path=xl/calcChain.xml><?xml version="1.0" encoding="utf-8"?>
<calcChain xmlns="http://schemas.openxmlformats.org/spreadsheetml/2006/main">
  <c r="J40" i="19" l="1"/>
  <c r="H40" i="19"/>
  <c r="F40" i="19"/>
  <c r="K40" i="19" s="1"/>
  <c r="J42" i="19"/>
  <c r="H42" i="19"/>
  <c r="F42" i="19"/>
  <c r="K42" i="19" s="1"/>
  <c r="J41" i="19"/>
  <c r="H41" i="19"/>
  <c r="F41" i="19"/>
  <c r="J39" i="19"/>
  <c r="H39" i="19"/>
  <c r="F39" i="19"/>
  <c r="K39" i="19" s="1"/>
  <c r="J59" i="18"/>
  <c r="H59" i="18"/>
  <c r="F59" i="18"/>
  <c r="J60" i="18"/>
  <c r="H60" i="18"/>
  <c r="F60" i="18"/>
  <c r="J28" i="18"/>
  <c r="H28" i="18"/>
  <c r="F28" i="18"/>
  <c r="K28" i="18" s="1"/>
  <c r="J27" i="18"/>
  <c r="H27" i="18"/>
  <c r="F27" i="18"/>
  <c r="K27" i="18" s="1"/>
  <c r="K59" i="18" l="1"/>
  <c r="K41" i="19"/>
  <c r="K60" i="18"/>
  <c r="J88" i="14" l="1"/>
  <c r="H88" i="14"/>
  <c r="F88" i="14"/>
  <c r="J87" i="14"/>
  <c r="H87" i="14"/>
  <c r="F87" i="14"/>
  <c r="K87" i="14" s="1"/>
  <c r="J86" i="14"/>
  <c r="H86" i="14"/>
  <c r="F86" i="14"/>
  <c r="J85" i="14"/>
  <c r="H85" i="14"/>
  <c r="F85" i="14"/>
  <c r="K85" i="14" s="1"/>
  <c r="J83" i="14"/>
  <c r="H83" i="14"/>
  <c r="F83" i="14"/>
  <c r="K83" i="14" s="1"/>
  <c r="J82" i="14"/>
  <c r="H82" i="14"/>
  <c r="F82" i="14"/>
  <c r="J81" i="14"/>
  <c r="H81" i="14"/>
  <c r="F81" i="14"/>
  <c r="J80" i="14"/>
  <c r="H80" i="14"/>
  <c r="F80" i="14"/>
  <c r="K80" i="14" s="1"/>
  <c r="J79" i="14"/>
  <c r="H79" i="14"/>
  <c r="F79" i="14"/>
  <c r="J78" i="14"/>
  <c r="H78" i="14"/>
  <c r="F78" i="14"/>
  <c r="K78" i="14" s="1"/>
  <c r="J77" i="14"/>
  <c r="H77" i="14"/>
  <c r="F77" i="14"/>
  <c r="J76" i="14"/>
  <c r="H76" i="14"/>
  <c r="F76" i="14"/>
  <c r="K76" i="14" s="1"/>
  <c r="J75" i="14"/>
  <c r="H75" i="14"/>
  <c r="F75" i="14"/>
  <c r="K75" i="14" s="1"/>
  <c r="J74" i="14"/>
  <c r="H74" i="14"/>
  <c r="F74" i="14"/>
  <c r="J73" i="14"/>
  <c r="H73" i="14"/>
  <c r="F73" i="14"/>
  <c r="J72" i="14"/>
  <c r="H72" i="14"/>
  <c r="F72" i="14"/>
  <c r="K72" i="14" s="1"/>
  <c r="J70" i="14"/>
  <c r="H70" i="14"/>
  <c r="F70" i="14"/>
  <c r="J69" i="14"/>
  <c r="H69" i="14"/>
  <c r="F69" i="14"/>
  <c r="K69" i="14" s="1"/>
  <c r="J68" i="14"/>
  <c r="H68" i="14"/>
  <c r="F68" i="14"/>
  <c r="J67" i="14"/>
  <c r="H67" i="14"/>
  <c r="F67" i="14"/>
  <c r="K67" i="14" s="1"/>
  <c r="J66" i="14"/>
  <c r="H66" i="14"/>
  <c r="F66" i="14"/>
  <c r="K66" i="14" s="1"/>
  <c r="J64" i="14"/>
  <c r="H64" i="14"/>
  <c r="F64" i="14"/>
  <c r="J63" i="14"/>
  <c r="H63" i="14"/>
  <c r="F63" i="14"/>
  <c r="J62" i="14"/>
  <c r="H62" i="14"/>
  <c r="F62" i="14"/>
  <c r="K62" i="14" s="1"/>
  <c r="J61" i="14"/>
  <c r="H61" i="14"/>
  <c r="F61" i="14"/>
  <c r="J60" i="14"/>
  <c r="H60" i="14"/>
  <c r="F60" i="14"/>
  <c r="K60" i="14" s="1"/>
  <c r="J59" i="14"/>
  <c r="H59" i="14"/>
  <c r="F59" i="14"/>
  <c r="J58" i="14"/>
  <c r="H58" i="14"/>
  <c r="F58" i="14"/>
  <c r="K58" i="14" s="1"/>
  <c r="J57" i="14"/>
  <c r="H57" i="14"/>
  <c r="F57" i="14"/>
  <c r="J56" i="14"/>
  <c r="H56" i="14"/>
  <c r="F56" i="14"/>
  <c r="J54" i="14"/>
  <c r="H54" i="14"/>
  <c r="F54" i="14"/>
  <c r="J53" i="14"/>
  <c r="H53" i="14"/>
  <c r="F53" i="14"/>
  <c r="K53" i="14" s="1"/>
  <c r="J52" i="14"/>
  <c r="H52" i="14"/>
  <c r="F52" i="14"/>
  <c r="J51" i="14"/>
  <c r="H51" i="14"/>
  <c r="F51" i="14"/>
  <c r="K51" i="14" s="1"/>
  <c r="J50" i="14"/>
  <c r="H50" i="14"/>
  <c r="F50" i="14"/>
  <c r="J49" i="14"/>
  <c r="H49" i="14"/>
  <c r="F49" i="14"/>
  <c r="K49" i="14" s="1"/>
  <c r="J48" i="14"/>
  <c r="H48" i="14"/>
  <c r="F48" i="14"/>
  <c r="K48" i="14" s="1"/>
  <c r="J47" i="14"/>
  <c r="H47" i="14"/>
  <c r="F47" i="14"/>
  <c r="J46" i="14"/>
  <c r="H46" i="14"/>
  <c r="F46" i="14"/>
  <c r="J45" i="14"/>
  <c r="H45" i="14"/>
  <c r="F45" i="14"/>
  <c r="K45" i="14" s="1"/>
  <c r="J44" i="14"/>
  <c r="H44" i="14"/>
  <c r="F44" i="14"/>
  <c r="J43" i="14"/>
  <c r="H43" i="14"/>
  <c r="F43" i="14"/>
  <c r="K43" i="14" s="1"/>
  <c r="J42" i="14"/>
  <c r="H42" i="14"/>
  <c r="F42" i="14"/>
  <c r="J41" i="14"/>
  <c r="H41" i="14"/>
  <c r="F41" i="14"/>
  <c r="K41" i="14" s="1"/>
  <c r="J40" i="14"/>
  <c r="H40" i="14"/>
  <c r="F40" i="14"/>
  <c r="K40" i="14" s="1"/>
  <c r="J39" i="14"/>
  <c r="H39" i="14"/>
  <c r="F39" i="14"/>
  <c r="J38" i="14"/>
  <c r="H38" i="14"/>
  <c r="F38" i="14"/>
  <c r="J37" i="14"/>
  <c r="H37" i="14"/>
  <c r="F37" i="14"/>
  <c r="K37" i="14" s="1"/>
  <c r="J36" i="14"/>
  <c r="H36" i="14"/>
  <c r="F36" i="14"/>
  <c r="J35" i="14"/>
  <c r="H35" i="14"/>
  <c r="F35" i="14"/>
  <c r="J34" i="14"/>
  <c r="H34" i="14"/>
  <c r="F34" i="14"/>
  <c r="J33" i="14"/>
  <c r="H33" i="14"/>
  <c r="F33" i="14"/>
  <c r="K33" i="14" s="1"/>
  <c r="J31" i="14"/>
  <c r="H31" i="14"/>
  <c r="F31" i="14"/>
  <c r="K31" i="14" s="1"/>
  <c r="J30" i="14"/>
  <c r="H30" i="14"/>
  <c r="F30" i="14"/>
  <c r="J29" i="14"/>
  <c r="H29" i="14"/>
  <c r="F29" i="14"/>
  <c r="J28" i="14"/>
  <c r="H28" i="14"/>
  <c r="F28" i="14"/>
  <c r="K28" i="14" s="1"/>
  <c r="J27" i="14"/>
  <c r="H27" i="14"/>
  <c r="F27" i="14"/>
  <c r="J26" i="14"/>
  <c r="H26" i="14"/>
  <c r="F26" i="14"/>
  <c r="J25" i="14"/>
  <c r="H25" i="14"/>
  <c r="F25" i="14"/>
  <c r="J24" i="14"/>
  <c r="H24" i="14"/>
  <c r="F24" i="14"/>
  <c r="K24" i="14" s="1"/>
  <c r="J23" i="14"/>
  <c r="H23" i="14"/>
  <c r="F23" i="14"/>
  <c r="K23" i="14" s="1"/>
  <c r="J22" i="14"/>
  <c r="H22" i="14"/>
  <c r="F22" i="14"/>
  <c r="J21" i="14"/>
  <c r="H21" i="14"/>
  <c r="F21" i="14"/>
  <c r="J20" i="14"/>
  <c r="H20" i="14"/>
  <c r="F20" i="14"/>
  <c r="K20" i="14" s="1"/>
  <c r="J18" i="14"/>
  <c r="H18" i="14"/>
  <c r="F18" i="14"/>
  <c r="J17" i="14"/>
  <c r="H17" i="14"/>
  <c r="F17" i="14"/>
  <c r="K17" i="14" s="1"/>
  <c r="J16" i="14"/>
  <c r="H16" i="14"/>
  <c r="F16" i="14"/>
  <c r="J15" i="14"/>
  <c r="H15" i="14"/>
  <c r="F15" i="14"/>
  <c r="K15" i="14" s="1"/>
  <c r="J14" i="14"/>
  <c r="H14" i="14"/>
  <c r="F14" i="14"/>
  <c r="K14" i="14" s="1"/>
  <c r="J13" i="14"/>
  <c r="H13" i="14"/>
  <c r="F13" i="14"/>
  <c r="J12" i="14"/>
  <c r="H12" i="14"/>
  <c r="F12" i="14"/>
  <c r="K57" i="14" l="1"/>
  <c r="J89" i="14"/>
  <c r="K26" i="14"/>
  <c r="K35" i="14"/>
  <c r="K12" i="14"/>
  <c r="K21" i="14"/>
  <c r="K29" i="14"/>
  <c r="K38" i="14"/>
  <c r="K46" i="14"/>
  <c r="K54" i="14"/>
  <c r="K63" i="14"/>
  <c r="K73" i="14"/>
  <c r="K81" i="14"/>
  <c r="K18" i="14"/>
  <c r="K27" i="14"/>
  <c r="K36" i="14"/>
  <c r="K44" i="14"/>
  <c r="K61" i="14"/>
  <c r="K70" i="14"/>
  <c r="K79" i="14"/>
  <c r="K88" i="14"/>
  <c r="K13" i="14"/>
  <c r="K22" i="14"/>
  <c r="K30" i="14"/>
  <c r="K39" i="14"/>
  <c r="K47" i="14"/>
  <c r="K56" i="14"/>
  <c r="K64" i="14"/>
  <c r="K74" i="14"/>
  <c r="K82" i="14"/>
  <c r="H89" i="14"/>
  <c r="K90" i="14" s="1"/>
  <c r="K16" i="14"/>
  <c r="K25" i="14"/>
  <c r="K34" i="14"/>
  <c r="K42" i="14"/>
  <c r="K50" i="14"/>
  <c r="K59" i="14"/>
  <c r="K68" i="14"/>
  <c r="K77" i="14"/>
  <c r="K86" i="14"/>
  <c r="K52" i="14"/>
  <c r="F89" i="14"/>
  <c r="J28" i="19"/>
  <c r="H28" i="19"/>
  <c r="F28" i="19"/>
  <c r="K28" i="19" s="1"/>
  <c r="J85" i="18"/>
  <c r="H85" i="18"/>
  <c r="F85" i="18"/>
  <c r="J84" i="18"/>
  <c r="H84" i="18"/>
  <c r="F84" i="18"/>
  <c r="J41" i="18"/>
  <c r="H41" i="18"/>
  <c r="F41" i="18"/>
  <c r="K89" i="14" l="1"/>
  <c r="K91" i="14" s="1"/>
  <c r="K84" i="18"/>
  <c r="K92" i="14"/>
  <c r="K93" i="14"/>
  <c r="K85" i="18"/>
  <c r="K41" i="18"/>
  <c r="K94" i="14" l="1"/>
  <c r="K95" i="14"/>
  <c r="H5" i="14" s="1"/>
  <c r="J78" i="18"/>
  <c r="H78" i="18"/>
  <c r="F78" i="18"/>
  <c r="J77" i="18"/>
  <c r="H77" i="18"/>
  <c r="F77" i="18"/>
  <c r="J76" i="18"/>
  <c r="H76" i="18"/>
  <c r="F76" i="18"/>
  <c r="J75" i="18"/>
  <c r="H75" i="18"/>
  <c r="F75" i="18"/>
  <c r="F80" i="18"/>
  <c r="H80" i="18"/>
  <c r="J80" i="18"/>
  <c r="J53" i="18"/>
  <c r="H53" i="18"/>
  <c r="F53" i="18"/>
  <c r="K76" i="18" l="1"/>
  <c r="K77" i="18"/>
  <c r="K80" i="18"/>
  <c r="K78" i="18"/>
  <c r="K53" i="18"/>
  <c r="K75" i="18"/>
  <c r="J57" i="18" l="1"/>
  <c r="H57" i="18"/>
  <c r="F57" i="18"/>
  <c r="J50" i="18"/>
  <c r="H50" i="18"/>
  <c r="F50" i="18"/>
  <c r="J52" i="18"/>
  <c r="H52" i="18"/>
  <c r="F52" i="18"/>
  <c r="J51" i="18"/>
  <c r="H51" i="18"/>
  <c r="F51" i="18"/>
  <c r="J45" i="18"/>
  <c r="H45" i="18"/>
  <c r="F45" i="18"/>
  <c r="K57" i="18" l="1"/>
  <c r="K45" i="18"/>
  <c r="K51" i="18"/>
  <c r="K50" i="18"/>
  <c r="K52" i="18"/>
  <c r="J19" i="18" l="1"/>
  <c r="H19" i="18"/>
  <c r="F19" i="18"/>
  <c r="J18" i="18"/>
  <c r="H18" i="18"/>
  <c r="F18" i="18"/>
  <c r="K19" i="18" l="1"/>
  <c r="K18" i="18"/>
  <c r="J31" i="19"/>
  <c r="H31" i="19"/>
  <c r="F31" i="19"/>
  <c r="K31" i="19" l="1"/>
  <c r="D11" i="5"/>
  <c r="J17" i="19"/>
  <c r="H17" i="19"/>
  <c r="F17" i="19"/>
  <c r="J16" i="19"/>
  <c r="H16" i="19"/>
  <c r="F16" i="19"/>
  <c r="J15" i="19"/>
  <c r="H15" i="19"/>
  <c r="F15" i="19"/>
  <c r="K15" i="19" l="1"/>
  <c r="K16" i="19"/>
  <c r="K17" i="19"/>
  <c r="J45" i="19"/>
  <c r="H45" i="19"/>
  <c r="F45" i="19"/>
  <c r="J44" i="19"/>
  <c r="H44" i="19"/>
  <c r="F44" i="19"/>
  <c r="J43" i="19"/>
  <c r="H43" i="19"/>
  <c r="F43" i="19"/>
  <c r="J38" i="19"/>
  <c r="H38" i="19"/>
  <c r="F38" i="19"/>
  <c r="J37" i="19"/>
  <c r="H37" i="19"/>
  <c r="F37" i="19"/>
  <c r="J36" i="19"/>
  <c r="H36" i="19"/>
  <c r="F36" i="19"/>
  <c r="J35" i="19"/>
  <c r="H35" i="19"/>
  <c r="F35" i="19"/>
  <c r="J34" i="19"/>
  <c r="H34" i="19"/>
  <c r="F34" i="19"/>
  <c r="J33" i="19"/>
  <c r="H33" i="19"/>
  <c r="F33" i="19"/>
  <c r="J32" i="19"/>
  <c r="H32" i="19"/>
  <c r="F32" i="19"/>
  <c r="J30" i="19"/>
  <c r="H30" i="19"/>
  <c r="F30" i="19"/>
  <c r="J29" i="19"/>
  <c r="H29" i="19"/>
  <c r="F29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K13" i="19" l="1"/>
  <c r="K24" i="19"/>
  <c r="K34" i="19"/>
  <c r="K11" i="19"/>
  <c r="K32" i="19"/>
  <c r="K44" i="19"/>
  <c r="K22" i="19"/>
  <c r="K12" i="19"/>
  <c r="K45" i="19"/>
  <c r="K23" i="19"/>
  <c r="K33" i="19"/>
  <c r="K20" i="19"/>
  <c r="K38" i="19"/>
  <c r="K29" i="19"/>
  <c r="H46" i="19"/>
  <c r="F46" i="19"/>
  <c r="K21" i="19"/>
  <c r="K30" i="19"/>
  <c r="K43" i="19"/>
  <c r="K19" i="19"/>
  <c r="K27" i="19"/>
  <c r="K37" i="19"/>
  <c r="K14" i="19"/>
  <c r="K25" i="19"/>
  <c r="K35" i="19"/>
  <c r="K18" i="19"/>
  <c r="K26" i="19"/>
  <c r="K36" i="19"/>
  <c r="J46" i="19"/>
  <c r="J86" i="18"/>
  <c r="H86" i="18"/>
  <c r="F86" i="18"/>
  <c r="J48" i="18"/>
  <c r="H48" i="18"/>
  <c r="F48" i="18"/>
  <c r="J25" i="18"/>
  <c r="H25" i="18"/>
  <c r="F25" i="18"/>
  <c r="K46" i="19" l="1"/>
  <c r="K47" i="19" s="1"/>
  <c r="K48" i="19" s="1"/>
  <c r="K49" i="19" s="1"/>
  <c r="K50" i="19" s="1"/>
  <c r="K86" i="18"/>
  <c r="K48" i="18"/>
  <c r="K25" i="18"/>
  <c r="J16" i="18"/>
  <c r="H16" i="18"/>
  <c r="F16" i="18"/>
  <c r="K51" i="19" l="1"/>
  <c r="K52" i="19" s="1"/>
  <c r="K16" i="18"/>
  <c r="J83" i="18"/>
  <c r="H83" i="18"/>
  <c r="F83" i="18"/>
  <c r="I5" i="19" l="1"/>
  <c r="D10" i="5"/>
  <c r="K83" i="18"/>
  <c r="J81" i="18" l="1"/>
  <c r="H81" i="18"/>
  <c r="F81" i="18"/>
  <c r="K81" i="18" l="1"/>
  <c r="J58" i="18"/>
  <c r="H58" i="18"/>
  <c r="F58" i="18"/>
  <c r="J56" i="18"/>
  <c r="H56" i="18"/>
  <c r="F56" i="18"/>
  <c r="K58" i="18" l="1"/>
  <c r="K56" i="18"/>
  <c r="J26" i="18" l="1"/>
  <c r="H26" i="18"/>
  <c r="F26" i="18"/>
  <c r="J71" i="18"/>
  <c r="H71" i="18"/>
  <c r="F71" i="18"/>
  <c r="K26" i="18" l="1"/>
  <c r="K71" i="18"/>
  <c r="J64" i="18" l="1"/>
  <c r="H64" i="18"/>
  <c r="F64" i="18"/>
  <c r="J63" i="18"/>
  <c r="H63" i="18"/>
  <c r="F63" i="18"/>
  <c r="K64" i="18" l="1"/>
  <c r="K63" i="18"/>
  <c r="J69" i="18" l="1"/>
  <c r="H69" i="18"/>
  <c r="F69" i="18"/>
  <c r="K69" i="18" l="1"/>
  <c r="J47" i="18"/>
  <c r="H47" i="18"/>
  <c r="F47" i="18"/>
  <c r="J35" i="18"/>
  <c r="H35" i="18"/>
  <c r="F35" i="18"/>
  <c r="J33" i="18"/>
  <c r="H33" i="18"/>
  <c r="F33" i="18"/>
  <c r="J21" i="18"/>
  <c r="H21" i="18"/>
  <c r="F21" i="18"/>
  <c r="J15" i="18"/>
  <c r="H15" i="18"/>
  <c r="F15" i="18"/>
  <c r="J22" i="18"/>
  <c r="H22" i="18"/>
  <c r="F22" i="18"/>
  <c r="J20" i="18"/>
  <c r="H20" i="18"/>
  <c r="F20" i="18"/>
  <c r="K22" i="18" l="1"/>
  <c r="K33" i="18"/>
  <c r="K21" i="18"/>
  <c r="K15" i="18"/>
  <c r="K47" i="18"/>
  <c r="K35" i="18"/>
  <c r="K20" i="18"/>
  <c r="J68" i="18" l="1"/>
  <c r="H68" i="18"/>
  <c r="F68" i="18"/>
  <c r="J23" i="18"/>
  <c r="H23" i="18"/>
  <c r="F23" i="18"/>
  <c r="J14" i="18"/>
  <c r="H14" i="18"/>
  <c r="F14" i="18"/>
  <c r="J13" i="18"/>
  <c r="H13" i="18"/>
  <c r="F13" i="18"/>
  <c r="J17" i="18"/>
  <c r="H17" i="18"/>
  <c r="F17" i="18"/>
  <c r="K14" i="18" l="1"/>
  <c r="K68" i="18"/>
  <c r="K23" i="18"/>
  <c r="K17" i="18"/>
  <c r="K13" i="18"/>
  <c r="J67" i="18" l="1"/>
  <c r="H67" i="18"/>
  <c r="F67" i="18"/>
  <c r="J54" i="18"/>
  <c r="H54" i="18"/>
  <c r="F54" i="18"/>
  <c r="K67" i="18" l="1"/>
  <c r="K54" i="18"/>
  <c r="J34" i="18"/>
  <c r="H34" i="18"/>
  <c r="F34" i="18"/>
  <c r="K34" i="18" l="1"/>
  <c r="J65" i="18" l="1"/>
  <c r="H65" i="18"/>
  <c r="F65" i="18"/>
  <c r="K65" i="18" l="1"/>
  <c r="J40" i="18" l="1"/>
  <c r="H40" i="18"/>
  <c r="F40" i="18"/>
  <c r="K40" i="18" l="1"/>
  <c r="J88" i="18" l="1"/>
  <c r="H88" i="18"/>
  <c r="F88" i="18"/>
  <c r="J87" i="18"/>
  <c r="H87" i="18"/>
  <c r="F87" i="18"/>
  <c r="J79" i="18"/>
  <c r="H79" i="18"/>
  <c r="F79" i="18"/>
  <c r="J73" i="18"/>
  <c r="H73" i="18"/>
  <c r="F73" i="18"/>
  <c r="J72" i="18"/>
  <c r="H72" i="18"/>
  <c r="F72" i="18"/>
  <c r="J70" i="18"/>
  <c r="H70" i="18"/>
  <c r="F70" i="18"/>
  <c r="J66" i="18"/>
  <c r="H66" i="18"/>
  <c r="F66" i="18"/>
  <c r="J62" i="18"/>
  <c r="H62" i="18"/>
  <c r="F62" i="18"/>
  <c r="J55" i="18"/>
  <c r="H55" i="18"/>
  <c r="F55" i="18"/>
  <c r="J49" i="18"/>
  <c r="H49" i="18"/>
  <c r="F49" i="18"/>
  <c r="J46" i="18"/>
  <c r="H46" i="18"/>
  <c r="F46" i="18"/>
  <c r="J44" i="18"/>
  <c r="H44" i="18"/>
  <c r="F44" i="18"/>
  <c r="J42" i="18"/>
  <c r="H42" i="18"/>
  <c r="F42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2" i="18"/>
  <c r="H32" i="18"/>
  <c r="F32" i="18"/>
  <c r="J30" i="18"/>
  <c r="H30" i="18"/>
  <c r="F30" i="18"/>
  <c r="J29" i="18"/>
  <c r="H29" i="18"/>
  <c r="F29" i="18"/>
  <c r="J24" i="18"/>
  <c r="H24" i="18"/>
  <c r="F24" i="18"/>
  <c r="J12" i="18"/>
  <c r="H12" i="18"/>
  <c r="F12" i="18"/>
  <c r="J11" i="18"/>
  <c r="H11" i="18"/>
  <c r="F11" i="18"/>
  <c r="J89" i="18" l="1"/>
  <c r="F89" i="18"/>
  <c r="H89" i="18"/>
  <c r="K38" i="18"/>
  <c r="K49" i="18"/>
  <c r="K30" i="18"/>
  <c r="K42" i="18"/>
  <c r="K73" i="18"/>
  <c r="K87" i="18"/>
  <c r="K70" i="18"/>
  <c r="K36" i="18"/>
  <c r="K12" i="18"/>
  <c r="K66" i="18"/>
  <c r="K24" i="18"/>
  <c r="K32" i="18"/>
  <c r="K44" i="18"/>
  <c r="K62" i="18"/>
  <c r="K79" i="18"/>
  <c r="K88" i="18"/>
  <c r="K11" i="18"/>
  <c r="K37" i="18"/>
  <c r="K46" i="18"/>
  <c r="K29" i="18"/>
  <c r="K39" i="18"/>
  <c r="K55" i="18"/>
  <c r="K72" i="18"/>
  <c r="K89" i="18" l="1"/>
  <c r="K90" i="18" s="1"/>
  <c r="K91" i="18" s="1"/>
  <c r="K92" i="18" s="1"/>
  <c r="K93" i="18" s="1"/>
  <c r="K94" i="18" l="1"/>
  <c r="K95" i="18" s="1"/>
  <c r="D9" i="5" l="1"/>
  <c r="D12" i="5" s="1"/>
  <c r="I5" i="18"/>
</calcChain>
</file>

<file path=xl/sharedStrings.xml><?xml version="1.0" encoding="utf-8"?>
<sst xmlns="http://schemas.openxmlformats.org/spreadsheetml/2006/main" count="481" uniqueCount="246">
  <si>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</si>
  <si>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</si>
  <si>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</si>
  <si>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</si>
  <si>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</si>
  <si>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</si>
  <si>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</si>
  <si>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</si>
  <si>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</si>
  <si>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</si>
  <si>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</si>
  <si>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</si>
  <si>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</si>
  <si>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</si>
  <si>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</si>
  <si>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</si>
  <si>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</si>
  <si>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</si>
  <si>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</si>
  <si>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</si>
  <si>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</si>
  <si>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</si>
  <si>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</si>
  <si>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</si>
  <si>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</si>
  <si>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</si>
  <si>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</si>
  <si>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</si>
  <si>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</si>
  <si>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</si>
  <si>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</si>
  <si>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</si>
  <si>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</si>
  <si>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</si>
  <si>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</si>
  <si>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</si>
  <si>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</si>
  <si>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</si>
  <si>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</si>
  <si>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</si>
  <si>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</si>
  <si>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</si>
  <si>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</si>
  <si>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</si>
  <si>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</si>
  <si>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</si>
  <si>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</si>
  <si>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</si>
  <si>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</si>
  <si>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</si>
  <si>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</si>
  <si>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</si>
  <si>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</si>
  <si>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</si>
  <si>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</si>
  <si>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</si>
  <si>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</si>
  <si>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</si>
  <si>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</si>
  <si>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</si>
  <si>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</si>
  <si>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</si>
  <si>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</si>
  <si>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</si>
  <si>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</si>
  <si>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</si>
  <si>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ალუმინის კუთხოვანები კიბის საფეხურებისთვის (დამკვეთთან შეთანხმებით) (საჭიროებისამებრ)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</si>
  <si>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</si>
  <si>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</si>
  <si>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</si>
  <si>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გამწოვი ვენტილატორი</t>
  </si>
  <si>
    <t>სარკე (საჭიროებისამებრ)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</si>
  <si>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</si>
  <si>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</si>
  <si>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ვიტაჟების/ვიტრინების  წმენდა შიგნიდან  + გარედან </t>
  </si>
  <si>
    <t>კომპ.</t>
  </si>
  <si>
    <t>ამსტრონგის შეკიდული ჭერის მოწყობა ნესტგამძლე ფილებით (საჭიროებისამებრ)</t>
  </si>
  <si>
    <t>რადიატორების დემონტაჟი/მონტაჟი (სამღებრო სამუშაოებისთვის)</t>
  </si>
  <si>
    <t>წყლის შემრევი და კუთხის ვენტილებით კომპლექტში. (საჭიროებისამებრ). ბრენდი: Grohe</t>
  </si>
  <si>
    <t>რადიატორების შეღებვა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</si>
  <si>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</si>
  <si>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</si>
  <si>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</si>
  <si>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</si>
  <si>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</si>
  <si>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 xml:space="preserve"> აგრეგატების სამონტაჟო და დამხმარე მასალები (მონტაჟი შენობის უკანა კედელზე)</t>
  </si>
  <si>
    <t>არსებული კარის ღებვა თეთრ ფრად (რკინა, მდფ)</t>
  </si>
  <si>
    <t xml:space="preserve">კედლების მოპირკეთება თაბაშირმუყაოს ფილით </t>
  </si>
  <si>
    <t>უნიტაზი სიფონით  JIKA</t>
  </si>
  <si>
    <t xml:space="preserve">კედლების დამუშავება და მაღალი ხარისხით შეღებვა, საღებავი ბერძნული Vitex Classic  9010 (დამკვეთთან შეთანხმებით) </t>
  </si>
  <si>
    <t>თაბაშირ-მუყაოს ტიხრის დემონტაჟი</t>
  </si>
  <si>
    <t>ქ/ც მოჭიმვის დემონტაჟი (კონსტრუქციამდე საჭიროებისამებრ)</t>
  </si>
  <si>
    <t xml:space="preserve"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</si>
  <si>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</si>
  <si>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</si>
  <si>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მაღალი ხარისხის კერამოგრანიტის დაგება 60X60 (დამკვეთთან შეთანხმებით) </t>
  </si>
  <si>
    <t>20სმ ბლოკის კედლის დემონტაჟი</t>
  </si>
  <si>
    <t>კარებების დემონტაჟი (მდფ, ხე, რკინა)</t>
  </si>
  <si>
    <t>40სმ ბლოკის კედლის დემონტაჟი</t>
  </si>
  <si>
    <t xml:space="preserve">ტიხრის მოწყობა ნესტგამძლე თაბაშირმუყაოს ფილით, იზოლაციით </t>
  </si>
  <si>
    <t xml:space="preserve">კედლების მოპირკეთება ნესტგამძლე თაბაშირმუყაოს ფილით </t>
  </si>
  <si>
    <t>კერამიკული ფილების მოწყობა (დამკვეთთან შეთანხმებით)</t>
  </si>
  <si>
    <t xml:space="preserve">მეტალოპლასტმასის ფანჯრის მოწყობა, არსებულის მსგავსი (მაღალი ხარისხის პროფილით და მექანიზმებით (დამკვეთთან შეთანხმებით) </t>
  </si>
  <si>
    <t xml:space="preserve">მთავარი შესასვლელი კარის მოწყობა, ალუმინის შეღებილი  პროფილით,  10მმ - იანი გადაკრული დამცავი ფირით (200 მიკრონი)  10მმ ნარწთობი შუშით , მაღალი ხარისხის პროფილით და მექანიზმებით (დამკვეთთან შეთანხმებით) 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</si>
  <si>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</si>
  <si>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 xml:space="preserve">მდფ - ის ქარხნული კარი (ორფრთიანი) თეთრი სადა ფერის, მაღალი ხარისხის საკეტით და სახელურით (დამკვეთთან შეთანხმებით) </t>
  </si>
  <si>
    <t>ჩამოვარდნილი რადიატორების გამაგრება  (საჭიროებისამებრ)</t>
  </si>
  <si>
    <t>ხელსაბანი სიფონით JIKA</t>
  </si>
  <si>
    <t>ლამინირებული ფანჯრის რაფების მოწყობა (თეთრი ფერის)</t>
  </si>
  <si>
    <t>კონდიციონერის დემონტაჟი (შიდა და გარე ბლოკი)</t>
  </si>
  <si>
    <t>პანელური რადიატორი 22,600,1200</t>
  </si>
  <si>
    <t>პანელური რადიატორი 22,600,800</t>
  </si>
  <si>
    <t>საცირკულაციო ტუმბო</t>
  </si>
  <si>
    <t>გრ/მ</t>
  </si>
  <si>
    <t>მილი პოლიპროპილენის Ø25</t>
  </si>
  <si>
    <t>მილი პოლიპროპილენის Ø32</t>
  </si>
  <si>
    <t>მილი პოლიპროპილენის Ø20</t>
  </si>
  <si>
    <t>კომპლ.</t>
  </si>
  <si>
    <t>100 მმ საკანალიზაციო მილი</t>
  </si>
  <si>
    <t>50მმ საკანალიზაციო მილი</t>
  </si>
  <si>
    <t>ტრაპი 100*100 - D50მმ</t>
  </si>
  <si>
    <t>დამხმარე და საინსტალაციო მასალები (მუხლები, სამკაპები, ხუფები, მილის სამაგრები და სხვა)</t>
  </si>
  <si>
    <t>რადიატორების გადაადგილება  (საჭიროებისამებრ)</t>
  </si>
  <si>
    <t>ქარხნული ალუმინის სამზოლიანი მოაჯირის მოწყობა</t>
  </si>
  <si>
    <t>გამწოვი ვენტილატორი სალაროსთვის (არხული)</t>
  </si>
  <si>
    <t>არქივის ოთახში სტელაჟი-თაროები (მეტალის კონსტრუქციით და ლამინირებული მდფ-ის მასალით)</t>
  </si>
  <si>
    <t>გენერატორის ცხაურის ღებვა ანტიკოროზიული საღებავით</t>
  </si>
  <si>
    <t>მეორე სართულზე კედლების გასუფთავება (შეფუთვები)  და დახლების დემონტაჟი (მთელ ფართში)</t>
  </si>
  <si>
    <t>მეორე სართულზე ხის იატაკის და ფიცარნაგის დემონტაჟი (კონსტრუქციამდე საჭიროებისამებრ)</t>
  </si>
  <si>
    <t>არსებული მოაჯირის დემონტაჟი</t>
  </si>
  <si>
    <t>მეორე სართულზე არმირებული  ბადის მოწყობა მოჭიმვისთვის (საჭიროებისამებრ)</t>
  </si>
  <si>
    <t>24-იანი გათბობის ქვაბი  (ევროპული)</t>
  </si>
  <si>
    <t>ქვაბის სამონტაჟო და დამხმარე მასალები</t>
  </si>
  <si>
    <t>გათბობა, გაგრილება, კონდიცირება</t>
  </si>
  <si>
    <t xml:space="preserve">                         საერთო სამუშაოები</t>
  </si>
  <si>
    <t>კაბელი ორმაგი იზოლაციით NYM 5X6.0მმ2</t>
  </si>
  <si>
    <t>კაბელი ორმაგი იზოლაციით NYM 5X10.0მმ2</t>
  </si>
  <si>
    <t>იატაკში სამონტაჟო კოლოფი (ევროპული) 4-ადგილიანი</t>
  </si>
  <si>
    <t>ავტომატური ამომრთველი 50ა 3 პოლუსა</t>
  </si>
  <si>
    <t>ავტომატური ამომრთველი 40ა 3 პოლუსა</t>
  </si>
  <si>
    <t>ავტომატური ამომრთველი 25ა 3 პოლუსა</t>
  </si>
  <si>
    <t>ავტომატური ამომრთველი 16ა 3 პოლუსა</t>
  </si>
  <si>
    <t>კარადა გ/მ ლითონის</t>
  </si>
  <si>
    <t>ფარის მაკომპლექტებლები</t>
  </si>
  <si>
    <t>1-იანი ჩამრთველი</t>
  </si>
  <si>
    <t>2-იანი ჩამრთველი</t>
  </si>
  <si>
    <t>2-იანი გადამრთველი</t>
  </si>
  <si>
    <t xml:space="preserve">სანათები </t>
  </si>
  <si>
    <t>კაბელის ორგანაიზერი (JB01 Cable Management 1U )</t>
  </si>
  <si>
    <t>რეკის როზეტების გამანაწილებელი (LN-PRZ-EKO-1U6P)</t>
  </si>
  <si>
    <t>პაჩკორდი (Cat5, UTP  0.5m)</t>
  </si>
  <si>
    <t>HDM კაბელი</t>
  </si>
  <si>
    <t>თაბაშირ-მუყაოს დემონტაჟი კედლებიდან (საჭიროებისამებრ)</t>
  </si>
  <si>
    <t>არსებული ამსტრონგის ფილების დემონტაჟი (სანათებიანად)</t>
  </si>
  <si>
    <t>კერამიკული ფილების დემონტაჟი კედლებიდან</t>
  </si>
  <si>
    <t xml:space="preserve">ვინილის იატაკის დაგება/დაწებება (წებო უნდა უზრუნველყოს შემსრულებელმა)  (ვინილის ფილის ზომები და ფერი დამკვეთთან შეთანხმებით  (მაღალი ხარისხის)) </t>
  </si>
  <si>
    <t>კიბის ბაქნის და პანდუსის მოწყობა ბეტონით</t>
  </si>
  <si>
    <t>პანდუსის და კიბის ბაქნის აღდგენა  და მოპირკეთეთება დაბრუშატკებული ბაზალტის ქვით (არსებულის მსგავსი)</t>
  </si>
  <si>
    <t>გრანიტის პლინტუსის მოწყობა (საჭიროებისამებრ)</t>
  </si>
  <si>
    <t>შეკიდული ჭერის მოწყობა თაბაშირ მუყაოს ფილით (0,5 იანი პროფილით)</t>
  </si>
  <si>
    <t>შეკიდული ჭერის მოწყობა ნესტ-გამძლე თაბაშირ მუყაოს ფილით (0,5 იანი პროფილით)</t>
  </si>
  <si>
    <t>თაბაშირ მუყაოს ტექნიკური ლუქების მოწყობა 50X50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</si>
  <si>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</si>
  <si>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>არსებული არქივის თაროების დაშლა/აწყობა (საჭიროებისამებრ)</t>
  </si>
  <si>
    <t>20მმ-იანი კუთხის ვენტილი Grohe</t>
  </si>
  <si>
    <t>კაბელი მიკროფონისთვის გოფრირებულ მილში 2X1,0მმ2</t>
  </si>
  <si>
    <t>კაბელი ორმაგი იზოლაციით NYM 5X2.5მმ2</t>
  </si>
  <si>
    <t>კაბელი ორმაგი იზოლაციით NYM 5X25.0მმ2 (დაზუსტდეს ადგილზე)</t>
  </si>
  <si>
    <t>საინსტ. გოფრ. მილი (D32მმ)</t>
  </si>
  <si>
    <t>კლემა ჩასარჭობი 3-ანი</t>
  </si>
  <si>
    <t>კლემა ჩასარჭობი 4-ანი</t>
  </si>
  <si>
    <t>კლემა ჩასარჭობი 5-ანი</t>
  </si>
  <si>
    <t>რკინის საკაბელო ხონჩა 300/50/1 (კომპლექტი)</t>
  </si>
  <si>
    <t>როზეტის ბუდე</t>
  </si>
  <si>
    <t>იატაკში სამონტაჟო კოლოფი (ევროპული მრგვალი) 3-ადგილიანი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</si>
  <si>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</si>
  <si>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100ა 3 პოლუსა</t>
  </si>
  <si>
    <t>ავტომატური ამომრთველი 25ა 1 პოლუსა</t>
  </si>
  <si>
    <t>ავტომატური ამომრთველი 20ა 1 პოლუსა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</si>
  <si>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</si>
  <si>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</si>
  <si>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</si>
  <si>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მაგნიტური გამშვები სამპოლუსა 16ა</t>
  </si>
  <si>
    <t>ფაზების გადამრთველი 3x63ა</t>
  </si>
  <si>
    <t>მბრუნავი გადამრთველი ფიქსაციით 2 პოზ</t>
  </si>
  <si>
    <t>ნათურა მწვანე 230ვ ბუდით</t>
  </si>
  <si>
    <t>C კლასის გადაძაბვიდან და III,IV კლასი მეხისგან დაცვა 20kA, 280V</t>
  </si>
  <si>
    <t>დნ. მცველის ამომრთველიანი ბუდე 50A-მდე</t>
  </si>
  <si>
    <t>დნობადი მცველი 50ა</t>
  </si>
  <si>
    <t>დიფერენც. გაჟონვის რელე 2 პოლუსა 25ა 30მა</t>
  </si>
  <si>
    <t>დაბინდების რელე (Foto relay)</t>
  </si>
  <si>
    <t>დამიწების მოწყობა (ბანკომატები დამატებით დამიწდეს ინდივიდუალურად ადგილზე)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</si>
  <si>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</si>
  <si>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ტექნიკური როზეტი გენერატორისთვის 3პ 63ა</t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</si>
  <si>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</si>
  <si>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</si>
  <si>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როზეტი დამიწების კონტაქტით გარე მონტაჟის (საოპერაციოში)</t>
  </si>
  <si>
    <t>როზეტი დამიწების კონტაქტით გარე მონტაჟის 2-ნი (ბანკომატისთვის  მითერისთვის ფეი-აპარატისთვის და სავალუტო ტაბლოსთვის ჭერში)</t>
  </si>
  <si>
    <t>კომპიუტერული და სატელოფონო ქსელის კაბელი (CAT6)</t>
  </si>
  <si>
    <t>რეკი, 19" 21 მოდული (21U 800X600X770MM)</t>
  </si>
  <si>
    <t>პაჩპანელი, 24 პორტი, CAT5 (KD-PP30-STP-C6-24P,)</t>
  </si>
  <si>
    <t>კომპიუტერის  როზეტი 1-იანი (კედელში სამონტაჟო) cat-5</t>
  </si>
  <si>
    <t>კომპიუტერის  როზეტი 1-იანი (იატაკის კოლოფში სამონტაჟო) cat-5</t>
  </si>
  <si>
    <t>კომპიუტერის  როზეტი 2-იანი (გარე მონტაჟის საოპერაციოში) cat-5</t>
  </si>
  <si>
    <t>კომპიუტერის როზეტი გარე მონტაჟის 2-ნი (ბანკომატებისთვის, მითერისთვის და სავალუტო ტაბლოსთვის)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</si>
  <si>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</si>
  <si>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</si>
  <si>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</si>
  <si>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 xml:space="preserve">      ობიექტის დასახელება: "ლიბერთი", ქ.ბოლნისი : ბოლნისის ფილიალი</t>
  </si>
  <si>
    <t>სანომრე ლედ სანათი  (მხოლოდ  მონტაჟი სანათებს აწვდის  დამკვეთი)</t>
  </si>
  <si>
    <t>წერტილოვანი ლედ სანათი 9ვტ  (სანათი შემსრულებლის მიერ შესყიდული დამკვეთთან შეთანხმებით)</t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</si>
  <si>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</si>
  <si>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პანელური რადიატორის ვენტილი მაღალი ხარისხის (კომპლექტი)</t>
  </si>
  <si>
    <t>კერამო გრანიტის ფილების დემონტაჟი (საჭიროებისამებრ)</t>
  </si>
  <si>
    <t>მინაბლოკის კედლის დემონტაჟი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</si>
  <si>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 საჭიროებისამებრ)</t>
  </si>
  <si>
    <t xml:space="preserve">ფასადის დამუშავება, დაშპაკვლა, დაბრიზგვა, შეღებვა  (ფასადის საღებავით, ფერი დამკვეთთან შეთანხმებით)  </t>
  </si>
  <si>
    <t>შენობის ცოკოლზე მაღალი ხარისხის წყალგაუმტარი საიზოლაციო მასალის წასმა 1მ სიმაღლეზე (მთელ პერიმეტრზე)</t>
  </si>
  <si>
    <t>კერამოგრანიტის დაგება 120X60 (მასალა დამკვეთთან შეთანხმებით)</t>
  </si>
  <si>
    <t>კიბის საფეხურებზე და ბაქანზე კერამოგრანიტის დაგება 120X60 (მასალა დამკვეთთან შეთანხმებით)</t>
  </si>
  <si>
    <t>ლამინატის დაგება, ქვეშსაგებით,  32 ან 33 კლასი, ევროპული წარმოების, მაღალი ხარისხის (მასალა დამკვეთთან შეთანხმებით)</t>
  </si>
  <si>
    <t>მდფ ის პლინტუსი (მაღალი ხარისხის, მასალა დამკვეთთან შეთანხმებით )</t>
  </si>
  <si>
    <t xml:space="preserve">არსებული კერამიკული ფილების დაფუგვა </t>
  </si>
  <si>
    <t>არსებული რკინის კარის დაზიანებული ადგილების აღდგენა ლითონით და დამუშავება, ხარისხიანი საკეტით და სახელურით (საჭიროებისამებრ)</t>
  </si>
  <si>
    <t>არსებული ფასადის ფანჯრების რევიზია, რეზინების, საკეტის და სახელურის შეცვლა (საჭიროებისამებრ)</t>
  </si>
  <si>
    <t>სალაროს ხონჩბის ღებვა სპეც საღებავით (დამკვეთთან შეთანხმებით)</t>
  </si>
  <si>
    <t>შენობის სახურავის რევიზია/მცირე აღდგენა</t>
  </si>
  <si>
    <t>შენობის სახურავზე დაზიანებული თუნუქის შეცვლა ახალი თუნუქით, არსებულის მსგავსი ფერით და მასალით (დამკვეთთან შეთანხმებით)</t>
  </si>
  <si>
    <t>მეორე სართულზე არქივის ტომრების გადაადგილება/დაცლა რემონტის მიმდინარეობსას სამუშაოების საწარმოებლად (მთელ ფართში, საჭიროებისამებრ) არქივარიუსის მეთვალყურეობით</t>
  </si>
  <si>
    <t>გარე ლითონის კიბის შეღებვა ანტიკოროზიული საღებავით</t>
  </si>
  <si>
    <t>გაზის მილის მიყვანა გათბობის ქვაბთან (დაერთება არსებულ ქსელზე) სპეციალური მილით (ყველა საჭირო მასალით და კანონის დაცვით)</t>
  </si>
  <si>
    <t>12-იანი სპლიტ კონდიციონერი ინვერტორული (შიდა და გარე ბლოკი)</t>
  </si>
  <si>
    <t>18-იანი სპლიტ კონდიციონერი ინვერტორული (შიდა და გარე ბლოკი)</t>
  </si>
  <si>
    <t xml:space="preserve">24-იანი სპლიტ კონდიციონერი ინვერტორული (შიდა და გარე ბლოკი) </t>
  </si>
  <si>
    <t>ცივი და ცხელი წყლის დაერთება არსებულ ქსელზე (პირველი სართული/სარდაფი)</t>
  </si>
  <si>
    <t>ამსტრონგის პანელური ლედ სანათი 60/60 40ვტ  (მხოლოდ  მონტაჟი, ტრანსპორტირებას თბილისიდან: აეროპორტის მიმდებარე ტერიტორიიდან ანხორციელებს შემსრულებელი)</t>
  </si>
  <si>
    <t>საევაკუაციო გასასვლელის მაჩვენებელი აკუმულატორით (ექსიტი)  (მხოლოდ  მონტაჟი, ტრანსპორტირებას თბილისიდან: აეროპორტის მიმდებარე ტერიტორიიდან ანხორციელებს შემსრულებელი)</t>
  </si>
  <si>
    <t>კიბის ბაქნის და პანდუსის დემონტაჟი (საჭიროებისამებრ)</t>
  </si>
  <si>
    <t xml:space="preserve">გარე ლითონის კიბის დემონტაჟი </t>
  </si>
  <si>
    <t>გარე ლითონის კიბის მონტაჟი</t>
  </si>
  <si>
    <t>მიწის ამოჭრა საკნალიზაციო ჭის მოსაწყობად</t>
  </si>
  <si>
    <t>მ3</t>
  </si>
  <si>
    <t>1.5მ დიამეტრის ბეტონის რგოლების მონტაჟი ამწის დახმარებით</t>
  </si>
  <si>
    <t>საკანალიზაციო ჭის თავსახური (ლითონის)</t>
  </si>
  <si>
    <t>მიწის გატანა ნაგავსაყრელზე</t>
  </si>
  <si>
    <t>საკანალიზაციო მილების დაერთება არსებულ ქსელზე (პირველი სართული/საკანალიზაციო ჭა)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</si>
</sst>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35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5" borderId="8" xfId="0" applyNumberFormat="1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/>
    </xf>
    <xf numFmtId="4" fontId="22" fillId="5" borderId="8" xfId="0" applyNumberFormat="1" applyFont="1" applyFill="1" applyBorder="1" applyAlignment="1" applyProtection="1">
      <alignment horizontal="center" vertical="center"/>
      <protection locked="0"/>
    </xf>
    <xf numFmtId="4" fontId="22" fillId="5" borderId="8" xfId="0" applyNumberFormat="1" applyFont="1" applyFill="1" applyBorder="1" applyAlignment="1" applyProtection="1">
      <alignment horizontal="center" vertical="center"/>
    </xf>
    <xf numFmtId="4" fontId="22" fillId="5" borderId="9" xfId="0" applyNumberFormat="1" applyFont="1" applyFill="1" applyBorder="1" applyAlignment="1" applyProtection="1">
      <alignment horizontal="center" vertical="center"/>
    </xf>
    <xf numFmtId="2" fontId="21" fillId="5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Protection="1"/>
    <xf numFmtId="0" fontId="20" fillId="5" borderId="8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/>
    </xf>
    <xf numFmtId="4" fontId="29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4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31" fillId="0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31" fillId="4" borderId="2" xfId="0" applyNumberFormat="1" applyFont="1" applyFill="1" applyBorder="1" applyAlignment="1" applyProtection="1">
      <alignment horizontal="center" vertical="center"/>
    </xf>
    <xf numFmtId="0" fontId="26" fillId="0" borderId="2" xfId="6" applyFont="1" applyFill="1" applyBorder="1" applyAlignment="1">
      <alignment horizontal="center" vertical="center"/>
    </xf>
    <xf numFmtId="0" fontId="31" fillId="0" borderId="2" xfId="6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4" fontId="31" fillId="0" borderId="2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 applyProtection="1">
      <alignment horizontal="center" vertical="center"/>
      <protection locked="0"/>
    </xf>
    <xf numFmtId="4" fontId="26" fillId="0" borderId="4" xfId="0" applyNumberFormat="1" applyFont="1" applyBorder="1" applyAlignment="1" applyProtection="1">
      <alignment horizontal="center" vertical="center"/>
    </xf>
    <xf numFmtId="4" fontId="26" fillId="0" borderId="12" xfId="0" applyNumberFormat="1" applyFont="1" applyBorder="1" applyAlignment="1" applyProtection="1">
      <alignment horizontal="center" vertical="center"/>
    </xf>
    <xf numFmtId="4" fontId="31" fillId="0" borderId="4" xfId="0" applyNumberFormat="1" applyFont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4" fontId="22" fillId="0" borderId="10" xfId="0" applyNumberFormat="1" applyFont="1" applyBorder="1" applyAlignment="1" applyProtection="1">
      <alignment horizontal="center" vertical="center"/>
      <protection locked="0"/>
    </xf>
    <xf numFmtId="4" fontId="22" fillId="0" borderId="10" xfId="0" applyNumberFormat="1" applyFont="1" applyBorder="1" applyAlignment="1" applyProtection="1">
      <alignment horizontal="center" vertical="center"/>
    </xf>
    <xf numFmtId="4" fontId="22" fillId="0" borderId="13" xfId="0" applyNumberFormat="1" applyFont="1" applyBorder="1" applyAlignment="1" applyProtection="1">
      <alignment horizontal="center" vertical="center"/>
    </xf>
    <xf numFmtId="2" fontId="22" fillId="0" borderId="11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vertical="center" wrapText="1"/>
    </xf>
    <xf numFmtId="0" fontId="30" fillId="0" borderId="8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left" vertical="center" wrapText="1"/>
    </xf>
    <xf numFmtId="2" fontId="22" fillId="0" borderId="8" xfId="0" applyNumberFormat="1" applyFont="1" applyFill="1" applyBorder="1" applyAlignment="1" applyProtection="1">
      <alignment horizontal="center" vertical="center" wrapText="1"/>
    </xf>
    <xf numFmtId="2" fontId="22" fillId="0" borderId="8" xfId="0" applyNumberFormat="1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2" fontId="30" fillId="0" borderId="8" xfId="0" applyNumberFormat="1" applyFont="1" applyFill="1" applyBorder="1" applyAlignment="1" applyProtection="1">
      <alignment vertical="center" wrapText="1"/>
    </xf>
    <xf numFmtId="2" fontId="26" fillId="0" borderId="4" xfId="0" applyNumberFormat="1" applyFont="1" applyFill="1" applyBorder="1" applyAlignment="1" applyProtection="1">
      <alignment vertical="center" wrapText="1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vertical="center" wrapText="1"/>
    </xf>
    <xf numFmtId="0" fontId="30" fillId="0" borderId="10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vertical="center" wrapText="1"/>
    </xf>
    <xf numFmtId="2" fontId="28" fillId="0" borderId="2" xfId="0" applyNumberFormat="1" applyFont="1" applyFill="1" applyBorder="1" applyAlignment="1" applyProtection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 wrapText="1"/>
    </xf>
    <xf numFmtId="2" fontId="26" fillId="2" borderId="2" xfId="0" applyNumberFormat="1" applyFont="1" applyFill="1" applyBorder="1" applyAlignment="1">
      <alignment wrapText="1"/>
    </xf>
    <xf numFmtId="2" fontId="36" fillId="2" borderId="2" xfId="0" applyNumberFormat="1" applyFont="1" applyFill="1" applyBorder="1" applyAlignment="1" applyProtection="1">
      <alignment vertical="center" wrapText="1"/>
    </xf>
    <xf numFmtId="0" fontId="22" fillId="7" borderId="8" xfId="0" applyFont="1" applyFill="1" applyBorder="1" applyAlignment="1" applyProtection="1">
      <alignment horizontal="center" vertical="center" wrapText="1"/>
    </xf>
    <xf numFmtId="2" fontId="26" fillId="2" borderId="2" xfId="0" applyNumberFormat="1" applyFont="1" applyFill="1" applyBorder="1" applyAlignment="1" applyProtection="1">
      <alignment vertical="center" wrapText="1"/>
    </xf>
    <xf numFmtId="0" fontId="24" fillId="5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26" fillId="0" borderId="2" xfId="7" applyFont="1" applyFill="1" applyBorder="1" applyAlignment="1">
      <alignment vertical="center"/>
    </xf>
    <xf numFmtId="0" fontId="2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/>
    <xf numFmtId="0" fontId="26" fillId="0" borderId="2" xfId="6" applyFont="1" applyFill="1" applyBorder="1" applyAlignment="1">
      <alignment horizontal="left" vertical="center"/>
    </xf>
    <xf numFmtId="0" fontId="26" fillId="0" borderId="2" xfId="6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3" fillId="4" borderId="3" xfId="6" applyFont="1" applyFill="1" applyBorder="1" applyAlignment="1">
      <alignment horizontal="center" vertical="center"/>
    </xf>
    <xf numFmtId="0" fontId="33" fillId="4" borderId="7" xfId="6" applyFont="1" applyFill="1" applyBorder="1" applyAlignment="1">
      <alignment horizontal="center" vertical="center"/>
    </xf>
    <xf numFmtId="0" fontId="33" fillId="4" borderId="6" xfId="6" applyFont="1" applyFill="1" applyBorder="1" applyAlignment="1">
      <alignment horizontal="center" vertical="center"/>
    </xf>
    <xf numFmtId="0" fontId="33" fillId="0" borderId="3" xfId="6" applyFont="1" applyFill="1" applyBorder="1" applyAlignment="1">
      <alignment horizontal="center" vertical="center"/>
    </xf>
    <xf numFmtId="0" fontId="33" fillId="0" borderId="7" xfId="6" applyFont="1" applyFill="1" applyBorder="1" applyAlignment="1">
      <alignment horizontal="center" vertical="center"/>
    </xf>
    <xf numFmtId="0" fontId="33" fillId="0" borderId="6" xfId="6" applyFont="1" applyFill="1" applyBorder="1" applyAlignment="1">
      <alignment horizontal="center" vertical="center"/>
    </xf>
    <xf numFmtId="0" fontId="33" fillId="4" borderId="2" xfId="6" applyFont="1" applyFill="1" applyBorder="1" applyAlignment="1">
      <alignment horizontal="center" vertical="center"/>
    </xf>
    <xf numFmtId="0" fontId="24" fillId="5" borderId="14" xfId="0" applyFont="1" applyFill="1" applyBorder="1" applyAlignment="1" applyProtection="1">
      <alignment horizontal="center" vertical="center" wrapText="1"/>
    </xf>
    <xf numFmtId="0" fontId="24" fillId="5" borderId="7" xfId="0" applyFont="1" applyFill="1" applyBorder="1" applyAlignment="1" applyProtection="1">
      <alignment horizontal="center" vertical="center" wrapText="1"/>
    </xf>
    <xf numFmtId="0" fontId="24" fillId="5" borderId="15" xfId="0" applyFont="1" applyFill="1" applyBorder="1" applyAlignment="1" applyProtection="1">
      <alignment horizontal="center" vertical="center" wrapText="1"/>
    </xf>
    <xf numFmtId="0" fontId="32" fillId="4" borderId="2" xfId="6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</cellXfs>
  <cellStyles count="17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Hyperlink 2" xfId="15"/>
    <cellStyle name="Normal" xfId="0" builtinId="0"/>
    <cellStyle name="Normal 2" xfId="1"/>
    <cellStyle name="Normal 3" xfId="3"/>
    <cellStyle name="Normal 3 2" xfId="16"/>
    <cellStyle name="Normal 4" xfId="12"/>
    <cellStyle name="Normal 5" xfId="14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32" sqref="D32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205" t="s">
        <v>45</v>
      </c>
      <c r="C1" s="205"/>
      <c r="D1" s="205"/>
    </row>
    <row r="2" spans="1:12" x14ac:dyDescent="0.25">
      <c r="C2" s="210"/>
      <c r="D2" s="210"/>
    </row>
    <row r="3" spans="1:12" ht="18.75" customHeight="1" x14ac:dyDescent="0.25">
      <c r="A3" s="2"/>
      <c r="B3" s="211" t="s">
        <v>208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1:12" x14ac:dyDescent="0.25">
      <c r="B4" s="208"/>
      <c r="C4" s="208"/>
      <c r="D4" s="208"/>
    </row>
    <row r="5" spans="1:12" x14ac:dyDescent="0.25">
      <c r="C5" s="206" t="s">
        <v>29</v>
      </c>
      <c r="D5" s="207"/>
    </row>
    <row r="6" spans="1:12" x14ac:dyDescent="0.25">
      <c r="C6" s="209"/>
      <c r="D6" s="209"/>
    </row>
    <row r="7" spans="1:12" x14ac:dyDescent="0.25">
      <c r="B7" s="3" t="s">
        <v>5</v>
      </c>
      <c r="C7" s="203" t="s">
        <v>54</v>
      </c>
      <c r="D7" s="4" t="s">
        <v>55</v>
      </c>
    </row>
    <row r="8" spans="1:12" x14ac:dyDescent="0.25">
      <c r="B8" s="5"/>
      <c r="C8" s="204"/>
      <c r="D8" s="6" t="s">
        <v>56</v>
      </c>
    </row>
    <row r="9" spans="1:12" x14ac:dyDescent="0.25">
      <c r="B9" s="7">
        <v>1</v>
      </c>
      <c r="C9" s="8" t="s">
        <v>27</v>
      </c>
      <c r="D9" s="9">
        <f>სამშენებლო!K95</f>
        <v>0</v>
      </c>
    </row>
    <row r="10" spans="1:12" x14ac:dyDescent="0.25">
      <c r="B10" s="7">
        <v>2</v>
      </c>
      <c r="C10" s="8" t="s">
        <v>133</v>
      </c>
      <c r="D10" s="9">
        <f>'გათბობა-კონდიცირება-სანტექნიკა'!K52</f>
        <v>0</v>
      </c>
    </row>
    <row r="11" spans="1:12" x14ac:dyDescent="0.25">
      <c r="B11" s="7">
        <v>3</v>
      </c>
      <c r="C11" s="121" t="s">
        <v>53</v>
      </c>
      <c r="D11" s="9">
        <f>'ელ. სამუშაოები სუსტი დენები '!K95</f>
        <v>0</v>
      </c>
    </row>
    <row r="12" spans="1:12" x14ac:dyDescent="0.25">
      <c r="B12" s="7">
        <v>4</v>
      </c>
      <c r="C12" s="10" t="s">
        <v>28</v>
      </c>
      <c r="D12" s="11">
        <f>SUM(D9:D11)</f>
        <v>0</v>
      </c>
    </row>
    <row r="13" spans="1:12" x14ac:dyDescent="0.25">
      <c r="B13" s="12"/>
      <c r="C13" s="12"/>
      <c r="D13" s="13"/>
      <c r="E13" s="14"/>
    </row>
    <row r="14" spans="1:12" x14ac:dyDescent="0.25">
      <c r="B14" s="13"/>
      <c r="C14" s="12"/>
      <c r="D14" s="12"/>
    </row>
    <row r="15" spans="1:12" s="20" customFormat="1" ht="15" x14ac:dyDescent="0.25">
      <c r="A15" s="15"/>
      <c r="B15" s="16"/>
      <c r="C15" s="17"/>
      <c r="D15" s="18"/>
      <c r="E15" s="17"/>
      <c r="F15" s="15"/>
      <c r="G15" s="15"/>
      <c r="H15" s="15"/>
      <c r="I15" s="15"/>
      <c r="J15" s="15"/>
      <c r="K15" s="15"/>
      <c r="L15" s="19"/>
    </row>
    <row r="16" spans="1:12" s="20" customFormat="1" ht="15" x14ac:dyDescent="0.25">
      <c r="B16" s="21"/>
      <c r="D16" s="22"/>
      <c r="L16" s="19"/>
    </row>
    <row r="17" spans="2:12" s="20" customFormat="1" ht="15" x14ac:dyDescent="0.25">
      <c r="B17" s="21"/>
      <c r="D17" s="22"/>
      <c r="L17" s="19"/>
    </row>
    <row r="18" spans="2:12" x14ac:dyDescent="0.25">
      <c r="C18" s="14"/>
      <c r="D18" s="14"/>
      <c r="E18" s="14"/>
      <c r="F18" s="14"/>
      <c r="G18" s="14"/>
    </row>
    <row r="19" spans="2:12" s="13" customFormat="1" x14ac:dyDescent="0.25">
      <c r="C19" s="12"/>
      <c r="D19" s="12"/>
      <c r="E19" s="12"/>
      <c r="F19" s="12"/>
      <c r="G19" s="12"/>
    </row>
    <row r="20" spans="2:12" x14ac:dyDescent="0.25">
      <c r="C20" s="14"/>
      <c r="D20" s="14"/>
      <c r="E20" s="14"/>
      <c r="F20" s="14"/>
      <c r="G20" s="14"/>
    </row>
    <row r="21" spans="2:12" x14ac:dyDescent="0.25">
      <c r="C21" s="14"/>
      <c r="D21" s="14"/>
      <c r="E21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72" zoomScale="106" zoomScaleNormal="106" workbookViewId="0">
      <selection activeCell="B98" sqref="B98"/>
    </sheetView>
  </sheetViews>
  <sheetFormatPr defaultRowHeight="15" x14ac:dyDescent="0.25"/>
  <cols>
    <col min="1" max="1" width="3.42578125" style="2" customWidth="1"/>
    <col min="2" max="2" width="61.7109375" style="71" customWidth="1"/>
    <col min="3" max="3" width="11.28515625" style="2" bestFit="1" customWidth="1"/>
    <col min="4" max="4" width="7.85546875" style="72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140625" style="2" bestFit="1" customWidth="1"/>
    <col min="11" max="11" width="9.42578125" style="2" bestFit="1" customWidth="1"/>
    <col min="12" max="12" width="25.85546875" style="46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3"/>
    </row>
    <row r="2" spans="1:12" s="1" customFormat="1" ht="12.75" x14ac:dyDescent="0.25">
      <c r="A2" s="2"/>
      <c r="B2" s="211" t="s">
        <v>208</v>
      </c>
      <c r="C2" s="212"/>
      <c r="D2" s="212"/>
      <c r="E2" s="212"/>
      <c r="F2" s="212"/>
      <c r="G2" s="212"/>
      <c r="H2" s="212"/>
      <c r="I2" s="212"/>
      <c r="J2" s="212"/>
      <c r="K2" s="212"/>
      <c r="L2" s="23"/>
    </row>
    <row r="3" spans="1:12" ht="12.75" x14ac:dyDescent="0.25">
      <c r="A3" s="1"/>
      <c r="B3" s="219"/>
      <c r="C3" s="219"/>
      <c r="D3" s="219"/>
      <c r="E3" s="219"/>
      <c r="F3" s="219"/>
      <c r="G3" s="1"/>
      <c r="H3" s="1"/>
      <c r="I3" s="24"/>
      <c r="L3" s="23"/>
    </row>
    <row r="4" spans="1:12" ht="12.75" x14ac:dyDescent="0.25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.75" x14ac:dyDescent="0.25">
      <c r="A5" s="26"/>
      <c r="B5" s="27"/>
      <c r="C5" s="26"/>
      <c r="D5" s="28"/>
      <c r="E5" s="220" t="s">
        <v>49</v>
      </c>
      <c r="F5" s="220"/>
      <c r="G5" s="220"/>
      <c r="H5" s="220"/>
      <c r="I5" s="29">
        <f>K95</f>
        <v>0</v>
      </c>
      <c r="J5" s="30" t="s">
        <v>59</v>
      </c>
      <c r="K5" s="26"/>
      <c r="L5" s="23"/>
    </row>
    <row r="6" spans="1:12" ht="12.75" x14ac:dyDescent="0.25">
      <c r="A6" s="31"/>
      <c r="B6" s="32" t="s">
        <v>38</v>
      </c>
      <c r="C6" s="33"/>
      <c r="D6" s="34"/>
      <c r="E6" s="214" t="s">
        <v>39</v>
      </c>
      <c r="F6" s="215"/>
      <c r="G6" s="215"/>
      <c r="H6" s="215"/>
      <c r="I6" s="215"/>
      <c r="J6" s="216"/>
      <c r="K6" s="35" t="s">
        <v>28</v>
      </c>
      <c r="L6" s="23"/>
    </row>
    <row r="7" spans="1:12" ht="30" x14ac:dyDescent="0.25">
      <c r="A7" s="36" t="s">
        <v>0</v>
      </c>
      <c r="B7" s="143" t="s">
        <v>40</v>
      </c>
      <c r="C7" s="37" t="s">
        <v>41</v>
      </c>
      <c r="D7" s="37" t="s">
        <v>42</v>
      </c>
      <c r="E7" s="217" t="s">
        <v>58</v>
      </c>
      <c r="F7" s="218"/>
      <c r="G7" s="217" t="s">
        <v>51</v>
      </c>
      <c r="H7" s="218"/>
      <c r="I7" s="217" t="s">
        <v>52</v>
      </c>
      <c r="J7" s="218"/>
      <c r="K7" s="35"/>
      <c r="L7" s="23"/>
    </row>
    <row r="8" spans="1:12" x14ac:dyDescent="0.25">
      <c r="A8" s="38"/>
      <c r="B8" s="144"/>
      <c r="C8" s="39"/>
      <c r="D8" s="39"/>
      <c r="E8" s="40" t="s">
        <v>43</v>
      </c>
      <c r="F8" s="40" t="s">
        <v>44</v>
      </c>
      <c r="G8" s="40" t="s">
        <v>43</v>
      </c>
      <c r="H8" s="40" t="s">
        <v>44</v>
      </c>
      <c r="I8" s="40" t="s">
        <v>43</v>
      </c>
      <c r="J8" s="40" t="s">
        <v>44</v>
      </c>
      <c r="K8" s="35"/>
      <c r="L8" s="23"/>
    </row>
    <row r="9" spans="1:12" x14ac:dyDescent="0.25">
      <c r="A9" s="41"/>
      <c r="B9" s="145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ht="12.75" x14ac:dyDescent="0.25">
      <c r="A10" s="101"/>
      <c r="B10" s="112" t="s">
        <v>18</v>
      </c>
      <c r="C10" s="113"/>
      <c r="D10" s="113"/>
      <c r="E10" s="113"/>
      <c r="F10" s="114"/>
      <c r="G10" s="114"/>
      <c r="H10" s="115"/>
      <c r="I10" s="114"/>
      <c r="J10" s="115"/>
      <c r="K10" s="116"/>
      <c r="L10" s="23"/>
    </row>
    <row r="11" spans="1:12" s="1" customFormat="1" ht="12.75" x14ac:dyDescent="0.25">
      <c r="A11" s="101">
        <v>1</v>
      </c>
      <c r="B11" s="156" t="s">
        <v>60</v>
      </c>
      <c r="C11" s="105" t="s">
        <v>16</v>
      </c>
      <c r="D11" s="157">
        <v>25</v>
      </c>
      <c r="E11" s="102">
        <v>0</v>
      </c>
      <c r="F11" s="103">
        <f>E11*D11</f>
        <v>0</v>
      </c>
      <c r="G11" s="102">
        <v>0</v>
      </c>
      <c r="H11" s="103">
        <f>G11*D11</f>
        <v>0</v>
      </c>
      <c r="I11" s="102">
        <v>0</v>
      </c>
      <c r="J11" s="104">
        <f>I11*D11</f>
        <v>0</v>
      </c>
      <c r="K11" s="103">
        <f>F11+H11+J11</f>
        <v>0</v>
      </c>
      <c r="L11" s="23"/>
    </row>
    <row r="12" spans="1:12" s="1" customFormat="1" ht="12.75" x14ac:dyDescent="0.25">
      <c r="A12" s="101">
        <v>2</v>
      </c>
      <c r="B12" s="156" t="s">
        <v>61</v>
      </c>
      <c r="C12" s="105" t="s">
        <v>6</v>
      </c>
      <c r="D12" s="157">
        <v>13</v>
      </c>
      <c r="E12" s="102">
        <v>0</v>
      </c>
      <c r="F12" s="103">
        <f t="shared" ref="F12:F30" si="0">E12*D12</f>
        <v>0</v>
      </c>
      <c r="G12" s="102">
        <v>0</v>
      </c>
      <c r="H12" s="103">
        <f t="shared" ref="H12:H30" si="1">G12*D12</f>
        <v>0</v>
      </c>
      <c r="I12" s="102">
        <v>0</v>
      </c>
      <c r="J12" s="104">
        <f t="shared" ref="J12:J30" si="2">I12*D12</f>
        <v>0</v>
      </c>
      <c r="K12" s="103">
        <f t="shared" ref="K12:K30" si="3">F12+H12+J12</f>
        <v>0</v>
      </c>
      <c r="L12" s="23"/>
    </row>
    <row r="13" spans="1:12" s="1" customFormat="1" ht="12.75" x14ac:dyDescent="0.25">
      <c r="A13" s="101">
        <v>3</v>
      </c>
      <c r="B13" s="156" t="s">
        <v>213</v>
      </c>
      <c r="C13" s="105" t="s">
        <v>16</v>
      </c>
      <c r="D13" s="157">
        <v>170</v>
      </c>
      <c r="E13" s="102">
        <v>0</v>
      </c>
      <c r="F13" s="103">
        <f t="shared" si="0"/>
        <v>0</v>
      </c>
      <c r="G13" s="102">
        <v>0</v>
      </c>
      <c r="H13" s="103">
        <f t="shared" si="1"/>
        <v>0</v>
      </c>
      <c r="I13" s="102">
        <v>0</v>
      </c>
      <c r="J13" s="104">
        <f t="shared" si="2"/>
        <v>0</v>
      </c>
      <c r="K13" s="103">
        <f t="shared" si="3"/>
        <v>0</v>
      </c>
      <c r="L13" s="23"/>
    </row>
    <row r="14" spans="1:12" s="1" customFormat="1" ht="12.75" x14ac:dyDescent="0.25">
      <c r="A14" s="101">
        <v>4</v>
      </c>
      <c r="B14" s="156" t="s">
        <v>91</v>
      </c>
      <c r="C14" s="105" t="s">
        <v>16</v>
      </c>
      <c r="D14" s="157">
        <v>170</v>
      </c>
      <c r="E14" s="102">
        <v>0</v>
      </c>
      <c r="F14" s="103">
        <f t="shared" si="0"/>
        <v>0</v>
      </c>
      <c r="G14" s="102">
        <v>0</v>
      </c>
      <c r="H14" s="103">
        <f t="shared" si="1"/>
        <v>0</v>
      </c>
      <c r="I14" s="102">
        <v>0</v>
      </c>
      <c r="J14" s="104">
        <f t="shared" si="2"/>
        <v>0</v>
      </c>
      <c r="K14" s="103">
        <f t="shared" si="3"/>
        <v>0</v>
      </c>
      <c r="L14" s="23"/>
    </row>
    <row r="15" spans="1:12" s="1" customFormat="1" ht="24" x14ac:dyDescent="0.25">
      <c r="A15" s="101">
        <v>5</v>
      </c>
      <c r="B15" s="156" t="s">
        <v>128</v>
      </c>
      <c r="C15" s="105" t="s">
        <v>16</v>
      </c>
      <c r="D15" s="157">
        <v>220</v>
      </c>
      <c r="E15" s="102">
        <v>0</v>
      </c>
      <c r="F15" s="103">
        <f t="shared" ref="F15" si="4">E15*D15</f>
        <v>0</v>
      </c>
      <c r="G15" s="102">
        <v>0</v>
      </c>
      <c r="H15" s="103">
        <f t="shared" ref="H15" si="5">G15*D15</f>
        <v>0</v>
      </c>
      <c r="I15" s="102">
        <v>0</v>
      </c>
      <c r="J15" s="104">
        <f t="shared" ref="J15" si="6">I15*D15</f>
        <v>0</v>
      </c>
      <c r="K15" s="103">
        <f t="shared" ref="K15" si="7">F15+H15+J15</f>
        <v>0</v>
      </c>
      <c r="L15" s="23"/>
    </row>
    <row r="16" spans="1:12" s="1" customFormat="1" ht="24" x14ac:dyDescent="0.25">
      <c r="A16" s="101">
        <v>6</v>
      </c>
      <c r="B16" s="156" t="s">
        <v>127</v>
      </c>
      <c r="C16" s="105" t="s">
        <v>16</v>
      </c>
      <c r="D16" s="157">
        <v>220</v>
      </c>
      <c r="E16" s="102">
        <v>0</v>
      </c>
      <c r="F16" s="103">
        <f t="shared" ref="F16" si="8">E16*D16</f>
        <v>0</v>
      </c>
      <c r="G16" s="102">
        <v>0</v>
      </c>
      <c r="H16" s="103">
        <f t="shared" ref="H16" si="9">G16*D16</f>
        <v>0</v>
      </c>
      <c r="I16" s="102">
        <v>0</v>
      </c>
      <c r="J16" s="104">
        <f t="shared" ref="J16" si="10">I16*D16</f>
        <v>0</v>
      </c>
      <c r="K16" s="103">
        <f t="shared" ref="K16" si="11">F16+H16+J16</f>
        <v>0</v>
      </c>
      <c r="L16" s="23"/>
    </row>
    <row r="17" spans="1:12" s="1" customFormat="1" ht="12.75" x14ac:dyDescent="0.25">
      <c r="A17" s="101">
        <v>7</v>
      </c>
      <c r="B17" s="156" t="s">
        <v>90</v>
      </c>
      <c r="C17" s="105" t="s">
        <v>16</v>
      </c>
      <c r="D17" s="157">
        <v>6</v>
      </c>
      <c r="E17" s="102">
        <v>0</v>
      </c>
      <c r="F17" s="103">
        <f t="shared" ref="F17:F23" si="12">E17*D17</f>
        <v>0</v>
      </c>
      <c r="G17" s="102">
        <v>0</v>
      </c>
      <c r="H17" s="103">
        <f t="shared" ref="H17:H23" si="13">G17*D17</f>
        <v>0</v>
      </c>
      <c r="I17" s="102">
        <v>0</v>
      </c>
      <c r="J17" s="104">
        <f t="shared" ref="J17:J23" si="14">I17*D17</f>
        <v>0</v>
      </c>
      <c r="K17" s="103">
        <f t="shared" ref="K17:K23" si="15">F17+H17+J17</f>
        <v>0</v>
      </c>
      <c r="L17" s="23"/>
    </row>
    <row r="18" spans="1:12" s="1" customFormat="1" ht="12.75" x14ac:dyDescent="0.25">
      <c r="A18" s="101">
        <v>8</v>
      </c>
      <c r="B18" s="156" t="s">
        <v>152</v>
      </c>
      <c r="C18" s="105" t="s">
        <v>16</v>
      </c>
      <c r="D18" s="157">
        <v>186</v>
      </c>
      <c r="E18" s="102">
        <v>0</v>
      </c>
      <c r="F18" s="103">
        <f t="shared" ref="F18:F19" si="16">E18*D18</f>
        <v>0</v>
      </c>
      <c r="G18" s="102">
        <v>0</v>
      </c>
      <c r="H18" s="103">
        <f t="shared" ref="H18:H19" si="17">G18*D18</f>
        <v>0</v>
      </c>
      <c r="I18" s="102">
        <v>0</v>
      </c>
      <c r="J18" s="104">
        <f t="shared" ref="J18:J19" si="18">I18*D18</f>
        <v>0</v>
      </c>
      <c r="K18" s="103">
        <f t="shared" ref="K18:K19" si="19">F18+H18+J18</f>
        <v>0</v>
      </c>
      <c r="L18" s="23"/>
    </row>
    <row r="19" spans="1:12" s="1" customFormat="1" ht="12.75" x14ac:dyDescent="0.25">
      <c r="A19" s="101">
        <v>9</v>
      </c>
      <c r="B19" s="156" t="s">
        <v>154</v>
      </c>
      <c r="C19" s="105" t="s">
        <v>16</v>
      </c>
      <c r="D19" s="157">
        <v>65</v>
      </c>
      <c r="E19" s="102">
        <v>0</v>
      </c>
      <c r="F19" s="103">
        <f t="shared" si="16"/>
        <v>0</v>
      </c>
      <c r="G19" s="102">
        <v>0</v>
      </c>
      <c r="H19" s="103">
        <f t="shared" si="17"/>
        <v>0</v>
      </c>
      <c r="I19" s="102">
        <v>0</v>
      </c>
      <c r="J19" s="104">
        <f t="shared" si="18"/>
        <v>0</v>
      </c>
      <c r="K19" s="103">
        <f t="shared" si="19"/>
        <v>0</v>
      </c>
      <c r="L19" s="23"/>
    </row>
    <row r="20" spans="1:12" s="1" customFormat="1" ht="12.75" x14ac:dyDescent="0.25">
      <c r="A20" s="101">
        <v>10</v>
      </c>
      <c r="B20" s="156" t="s">
        <v>96</v>
      </c>
      <c r="C20" s="105" t="s">
        <v>16</v>
      </c>
      <c r="D20" s="157">
        <v>27</v>
      </c>
      <c r="E20" s="102">
        <v>0</v>
      </c>
      <c r="F20" s="103">
        <f t="shared" ref="F20" si="20">E20*D20</f>
        <v>0</v>
      </c>
      <c r="G20" s="102">
        <v>0</v>
      </c>
      <c r="H20" s="103">
        <f t="shared" ref="H20" si="21">G20*D20</f>
        <v>0</v>
      </c>
      <c r="I20" s="102">
        <v>0</v>
      </c>
      <c r="J20" s="104">
        <f t="shared" ref="J20" si="22">I20*D20</f>
        <v>0</v>
      </c>
      <c r="K20" s="103">
        <f t="shared" ref="K20" si="23">F20+H20+J20</f>
        <v>0</v>
      </c>
      <c r="L20" s="23"/>
    </row>
    <row r="21" spans="1:12" s="1" customFormat="1" ht="12.75" x14ac:dyDescent="0.25">
      <c r="A21" s="101">
        <v>11</v>
      </c>
      <c r="B21" s="156" t="s">
        <v>98</v>
      </c>
      <c r="C21" s="105" t="s">
        <v>16</v>
      </c>
      <c r="D21" s="157">
        <v>5</v>
      </c>
      <c r="E21" s="102">
        <v>0</v>
      </c>
      <c r="F21" s="103">
        <f t="shared" ref="F21" si="24">E21*D21</f>
        <v>0</v>
      </c>
      <c r="G21" s="102">
        <v>0</v>
      </c>
      <c r="H21" s="103">
        <f t="shared" ref="H21" si="25">G21*D21</f>
        <v>0</v>
      </c>
      <c r="I21" s="102">
        <v>0</v>
      </c>
      <c r="J21" s="104">
        <f t="shared" ref="J21" si="26">I21*D21</f>
        <v>0</v>
      </c>
      <c r="K21" s="103">
        <f t="shared" ref="K21" si="27">F21+H21+J21</f>
        <v>0</v>
      </c>
      <c r="L21" s="23"/>
    </row>
    <row r="22" spans="1:12" s="1" customFormat="1" ht="12.75" x14ac:dyDescent="0.25">
      <c r="A22" s="101">
        <v>12</v>
      </c>
      <c r="B22" s="156" t="s">
        <v>214</v>
      </c>
      <c r="C22" s="105" t="s">
        <v>16</v>
      </c>
      <c r="D22" s="157">
        <v>16</v>
      </c>
      <c r="E22" s="102">
        <v>0</v>
      </c>
      <c r="F22" s="103">
        <f t="shared" ref="F22" si="28">E22*D22</f>
        <v>0</v>
      </c>
      <c r="G22" s="102">
        <v>0</v>
      </c>
      <c r="H22" s="103">
        <f t="shared" ref="H22" si="29">G22*D22</f>
        <v>0</v>
      </c>
      <c r="I22" s="102">
        <v>0</v>
      </c>
      <c r="J22" s="104">
        <f t="shared" ref="J22" si="30">I22*D22</f>
        <v>0</v>
      </c>
      <c r="K22" s="103">
        <f t="shared" ref="K22" si="31">F22+H22+J22</f>
        <v>0</v>
      </c>
      <c r="L22" s="23"/>
    </row>
    <row r="23" spans="1:12" s="1" customFormat="1" ht="12.75" x14ac:dyDescent="0.25">
      <c r="A23" s="101">
        <v>13</v>
      </c>
      <c r="B23" s="156" t="s">
        <v>97</v>
      </c>
      <c r="C23" s="105" t="s">
        <v>6</v>
      </c>
      <c r="D23" s="157">
        <v>11</v>
      </c>
      <c r="E23" s="102">
        <v>0</v>
      </c>
      <c r="F23" s="103">
        <f t="shared" si="12"/>
        <v>0</v>
      </c>
      <c r="G23" s="102">
        <v>0</v>
      </c>
      <c r="H23" s="103">
        <f t="shared" si="13"/>
        <v>0</v>
      </c>
      <c r="I23" s="102">
        <v>0</v>
      </c>
      <c r="J23" s="104">
        <f t="shared" si="14"/>
        <v>0</v>
      </c>
      <c r="K23" s="103">
        <f t="shared" si="15"/>
        <v>0</v>
      </c>
      <c r="L23" s="23"/>
    </row>
    <row r="24" spans="1:12" s="1" customFormat="1" ht="12.75" x14ac:dyDescent="0.25">
      <c r="A24" s="101">
        <v>14</v>
      </c>
      <c r="B24" s="156" t="s">
        <v>153</v>
      </c>
      <c r="C24" s="105" t="s">
        <v>16</v>
      </c>
      <c r="D24" s="157">
        <v>168</v>
      </c>
      <c r="E24" s="102">
        <v>0</v>
      </c>
      <c r="F24" s="103">
        <f t="shared" si="0"/>
        <v>0</v>
      </c>
      <c r="G24" s="102">
        <v>0</v>
      </c>
      <c r="H24" s="103">
        <f t="shared" si="1"/>
        <v>0</v>
      </c>
      <c r="I24" s="102">
        <v>0</v>
      </c>
      <c r="J24" s="104">
        <f t="shared" si="2"/>
        <v>0</v>
      </c>
      <c r="K24" s="103">
        <f t="shared" si="3"/>
        <v>0</v>
      </c>
      <c r="L24" s="23"/>
    </row>
    <row r="25" spans="1:12" s="1" customFormat="1" ht="12.75" x14ac:dyDescent="0.25">
      <c r="A25" s="101">
        <v>15</v>
      </c>
      <c r="B25" s="156" t="s">
        <v>109</v>
      </c>
      <c r="C25" s="105" t="s">
        <v>6</v>
      </c>
      <c r="D25" s="157">
        <v>2</v>
      </c>
      <c r="E25" s="102">
        <v>0</v>
      </c>
      <c r="F25" s="103">
        <f t="shared" ref="F25" si="32">E25*D25</f>
        <v>0</v>
      </c>
      <c r="G25" s="102">
        <v>0</v>
      </c>
      <c r="H25" s="103">
        <f t="shared" ref="H25" si="33">G25*D25</f>
        <v>0</v>
      </c>
      <c r="I25" s="102">
        <v>0</v>
      </c>
      <c r="J25" s="104">
        <f t="shared" ref="J25" si="34">I25*D25</f>
        <v>0</v>
      </c>
      <c r="K25" s="103">
        <f t="shared" ref="K25" si="35">F25+H25+J25</f>
        <v>0</v>
      </c>
      <c r="L25" s="23"/>
    </row>
    <row r="26" spans="1:12" s="1" customFormat="1" ht="12.75" x14ac:dyDescent="0.25">
      <c r="A26" s="101">
        <v>16</v>
      </c>
      <c r="B26" s="156" t="s">
        <v>129</v>
      </c>
      <c r="C26" s="105" t="s">
        <v>113</v>
      </c>
      <c r="D26" s="157">
        <v>24</v>
      </c>
      <c r="E26" s="102">
        <v>0</v>
      </c>
      <c r="F26" s="103">
        <f t="shared" si="0"/>
        <v>0</v>
      </c>
      <c r="G26" s="102">
        <v>0</v>
      </c>
      <c r="H26" s="103">
        <f t="shared" si="1"/>
        <v>0</v>
      </c>
      <c r="I26" s="102">
        <v>0</v>
      </c>
      <c r="J26" s="104">
        <f t="shared" si="2"/>
        <v>0</v>
      </c>
      <c r="K26" s="103">
        <f t="shared" si="3"/>
        <v>0</v>
      </c>
      <c r="L26" s="23"/>
    </row>
    <row r="27" spans="1:12" s="1" customFormat="1" ht="12.75" x14ac:dyDescent="0.25">
      <c r="A27" s="101">
        <v>17</v>
      </c>
      <c r="B27" s="158" t="s">
        <v>237</v>
      </c>
      <c r="C27" s="105" t="s">
        <v>16</v>
      </c>
      <c r="D27" s="157">
        <v>12</v>
      </c>
      <c r="E27" s="102">
        <v>0</v>
      </c>
      <c r="F27" s="103">
        <f t="shared" si="0"/>
        <v>0</v>
      </c>
      <c r="G27" s="102">
        <v>0</v>
      </c>
      <c r="H27" s="103">
        <f t="shared" si="1"/>
        <v>0</v>
      </c>
      <c r="I27" s="102">
        <v>0</v>
      </c>
      <c r="J27" s="104">
        <f t="shared" si="2"/>
        <v>0</v>
      </c>
      <c r="K27" s="103">
        <f t="shared" si="3"/>
        <v>0</v>
      </c>
      <c r="L27" s="23"/>
    </row>
    <row r="28" spans="1:12" s="1" customFormat="1" ht="12.75" x14ac:dyDescent="0.25">
      <c r="A28" s="101">
        <v>18</v>
      </c>
      <c r="B28" s="202" t="s">
        <v>238</v>
      </c>
      <c r="C28" s="105" t="s">
        <v>6</v>
      </c>
      <c r="D28" s="157">
        <v>1</v>
      </c>
      <c r="E28" s="102">
        <v>0</v>
      </c>
      <c r="F28" s="103">
        <f t="shared" si="0"/>
        <v>0</v>
      </c>
      <c r="G28" s="102">
        <v>0</v>
      </c>
      <c r="H28" s="103">
        <f t="shared" si="1"/>
        <v>0</v>
      </c>
      <c r="I28" s="102">
        <v>0</v>
      </c>
      <c r="J28" s="104">
        <f t="shared" si="2"/>
        <v>0</v>
      </c>
      <c r="K28" s="103">
        <f t="shared" si="3"/>
        <v>0</v>
      </c>
      <c r="L28" s="23"/>
    </row>
    <row r="29" spans="1:12" s="1" customFormat="1" ht="24" customHeight="1" x14ac:dyDescent="0.25">
      <c r="A29" s="101">
        <v>19</v>
      </c>
      <c r="B29" s="156" t="s">
        <v>17</v>
      </c>
      <c r="C29" s="105" t="s">
        <v>19</v>
      </c>
      <c r="D29" s="157">
        <v>40</v>
      </c>
      <c r="E29" s="102">
        <v>0</v>
      </c>
      <c r="F29" s="103">
        <f t="shared" si="0"/>
        <v>0</v>
      </c>
      <c r="G29" s="102">
        <v>0</v>
      </c>
      <c r="H29" s="103">
        <f t="shared" si="1"/>
        <v>0</v>
      </c>
      <c r="I29" s="102">
        <v>0</v>
      </c>
      <c r="J29" s="104">
        <f t="shared" si="2"/>
        <v>0</v>
      </c>
      <c r="K29" s="103">
        <f t="shared" si="3"/>
        <v>0</v>
      </c>
      <c r="L29" s="23"/>
    </row>
    <row r="30" spans="1:12" s="1" customFormat="1" ht="12.75" x14ac:dyDescent="0.25">
      <c r="A30" s="101">
        <v>20</v>
      </c>
      <c r="B30" s="156" t="s">
        <v>8</v>
      </c>
      <c r="C30" s="105" t="s">
        <v>19</v>
      </c>
      <c r="D30" s="157">
        <v>40</v>
      </c>
      <c r="E30" s="102">
        <v>0</v>
      </c>
      <c r="F30" s="103">
        <f t="shared" si="0"/>
        <v>0</v>
      </c>
      <c r="G30" s="102">
        <v>0</v>
      </c>
      <c r="H30" s="103">
        <f t="shared" si="1"/>
        <v>0</v>
      </c>
      <c r="I30" s="102">
        <v>0</v>
      </c>
      <c r="J30" s="104">
        <f t="shared" si="2"/>
        <v>0</v>
      </c>
      <c r="K30" s="103">
        <f t="shared" si="3"/>
        <v>0</v>
      </c>
      <c r="L30" s="23"/>
    </row>
    <row r="31" spans="1:12" s="1" customFormat="1" ht="12.75" x14ac:dyDescent="0.25">
      <c r="A31" s="101"/>
      <c r="B31" s="107" t="s">
        <v>62</v>
      </c>
      <c r="C31" s="108"/>
      <c r="D31" s="119"/>
      <c r="E31" s="109"/>
      <c r="F31" s="110"/>
      <c r="G31" s="109"/>
      <c r="H31" s="110"/>
      <c r="I31" s="109"/>
      <c r="J31" s="111"/>
      <c r="K31" s="110"/>
      <c r="L31" s="23"/>
    </row>
    <row r="32" spans="1:12" s="1" customFormat="1" ht="12.75" x14ac:dyDescent="0.25">
      <c r="A32" s="101">
        <v>1</v>
      </c>
      <c r="B32" s="156" t="s">
        <v>63</v>
      </c>
      <c r="C32" s="105" t="s">
        <v>16</v>
      </c>
      <c r="D32" s="157">
        <v>48</v>
      </c>
      <c r="E32" s="102">
        <v>0</v>
      </c>
      <c r="F32" s="103">
        <f t="shared" ref="F32:F42" si="36">E32*D32</f>
        <v>0</v>
      </c>
      <c r="G32" s="102">
        <v>0</v>
      </c>
      <c r="H32" s="103">
        <f t="shared" ref="H32:H42" si="37">G32*D32</f>
        <v>0</v>
      </c>
      <c r="I32" s="102">
        <v>0</v>
      </c>
      <c r="J32" s="104">
        <f t="shared" ref="J32:J42" si="38">I32*D32</f>
        <v>0</v>
      </c>
      <c r="K32" s="103">
        <f t="shared" ref="K32:K42" si="39">F32+H32+J32</f>
        <v>0</v>
      </c>
      <c r="L32" s="23"/>
    </row>
    <row r="33" spans="1:13" s="1" customFormat="1" ht="12.75" x14ac:dyDescent="0.25">
      <c r="A33" s="101">
        <v>2</v>
      </c>
      <c r="B33" s="156" t="s">
        <v>99</v>
      </c>
      <c r="C33" s="105" t="s">
        <v>16</v>
      </c>
      <c r="D33" s="157">
        <v>51</v>
      </c>
      <c r="E33" s="102">
        <v>0</v>
      </c>
      <c r="F33" s="103">
        <f t="shared" ref="F33" si="40">E33*D33</f>
        <v>0</v>
      </c>
      <c r="G33" s="102">
        <v>0</v>
      </c>
      <c r="H33" s="103">
        <f t="shared" ref="H33" si="41">G33*D33</f>
        <v>0</v>
      </c>
      <c r="I33" s="102">
        <v>0</v>
      </c>
      <c r="J33" s="104">
        <f t="shared" ref="J33" si="42">I33*D33</f>
        <v>0</v>
      </c>
      <c r="K33" s="103">
        <f t="shared" ref="K33" si="43">F33+H33+J33</f>
        <v>0</v>
      </c>
      <c r="L33" s="23"/>
    </row>
    <row r="34" spans="1:13" s="1" customFormat="1" ht="12.75" x14ac:dyDescent="0.25">
      <c r="A34" s="101">
        <v>3</v>
      </c>
      <c r="B34" s="156" t="s">
        <v>87</v>
      </c>
      <c r="C34" s="105" t="s">
        <v>16</v>
      </c>
      <c r="D34" s="157">
        <v>432</v>
      </c>
      <c r="E34" s="102">
        <v>0</v>
      </c>
      <c r="F34" s="103">
        <f t="shared" ref="F34" si="44">E34*D34</f>
        <v>0</v>
      </c>
      <c r="G34" s="102">
        <v>0</v>
      </c>
      <c r="H34" s="103">
        <f t="shared" ref="H34" si="45">G34*D34</f>
        <v>0</v>
      </c>
      <c r="I34" s="102">
        <v>0</v>
      </c>
      <c r="J34" s="104">
        <f t="shared" ref="J34" si="46">I34*D34</f>
        <v>0</v>
      </c>
      <c r="K34" s="103">
        <f t="shared" ref="K34" si="47">F34+H34+J34</f>
        <v>0</v>
      </c>
      <c r="L34" s="23"/>
    </row>
    <row r="35" spans="1:13" s="1" customFormat="1" ht="12.75" x14ac:dyDescent="0.25">
      <c r="A35" s="101">
        <v>4</v>
      </c>
      <c r="B35" s="156" t="s">
        <v>100</v>
      </c>
      <c r="C35" s="105" t="s">
        <v>16</v>
      </c>
      <c r="D35" s="157">
        <v>12</v>
      </c>
      <c r="E35" s="102">
        <v>0</v>
      </c>
      <c r="F35" s="103">
        <f t="shared" ref="F35" si="48">E35*D35</f>
        <v>0</v>
      </c>
      <c r="G35" s="102">
        <v>0</v>
      </c>
      <c r="H35" s="103">
        <f t="shared" ref="H35" si="49">G35*D35</f>
        <v>0</v>
      </c>
      <c r="I35" s="102">
        <v>0</v>
      </c>
      <c r="J35" s="104">
        <f t="shared" ref="J35" si="50">I35*D35</f>
        <v>0</v>
      </c>
      <c r="K35" s="103">
        <f t="shared" ref="K35" si="51">F35+H35+J35</f>
        <v>0</v>
      </c>
      <c r="L35" s="23"/>
    </row>
    <row r="36" spans="1:13" s="1" customFormat="1" ht="24" x14ac:dyDescent="0.25">
      <c r="A36" s="101">
        <v>5</v>
      </c>
      <c r="B36" s="156" t="s">
        <v>215</v>
      </c>
      <c r="C36" s="105" t="s">
        <v>16</v>
      </c>
      <c r="D36" s="157">
        <v>15</v>
      </c>
      <c r="E36" s="102">
        <v>0</v>
      </c>
      <c r="F36" s="103">
        <f t="shared" si="36"/>
        <v>0</v>
      </c>
      <c r="G36" s="102">
        <v>0</v>
      </c>
      <c r="H36" s="103">
        <f t="shared" si="37"/>
        <v>0</v>
      </c>
      <c r="I36" s="102">
        <v>0</v>
      </c>
      <c r="J36" s="104">
        <f t="shared" si="38"/>
        <v>0</v>
      </c>
      <c r="K36" s="103">
        <f t="shared" si="39"/>
        <v>0</v>
      </c>
      <c r="L36" s="23"/>
    </row>
    <row r="37" spans="1:13" s="1" customFormat="1" ht="24" x14ac:dyDescent="0.25">
      <c r="A37" s="101">
        <v>6</v>
      </c>
      <c r="B37" s="156" t="s">
        <v>64</v>
      </c>
      <c r="C37" s="106" t="s">
        <v>21</v>
      </c>
      <c r="D37" s="157">
        <v>25</v>
      </c>
      <c r="E37" s="102">
        <v>0</v>
      </c>
      <c r="F37" s="103">
        <f t="shared" si="36"/>
        <v>0</v>
      </c>
      <c r="G37" s="102">
        <v>0</v>
      </c>
      <c r="H37" s="103">
        <f t="shared" si="37"/>
        <v>0</v>
      </c>
      <c r="I37" s="102">
        <v>0</v>
      </c>
      <c r="J37" s="104">
        <f t="shared" si="38"/>
        <v>0</v>
      </c>
      <c r="K37" s="103">
        <f t="shared" si="39"/>
        <v>0</v>
      </c>
      <c r="L37" s="23"/>
    </row>
    <row r="38" spans="1:13" s="1" customFormat="1" ht="12.75" x14ac:dyDescent="0.25">
      <c r="A38" s="101">
        <v>7</v>
      </c>
      <c r="B38" s="156" t="s">
        <v>101</v>
      </c>
      <c r="C38" s="106" t="s">
        <v>16</v>
      </c>
      <c r="D38" s="157">
        <v>75</v>
      </c>
      <c r="E38" s="102">
        <v>0</v>
      </c>
      <c r="F38" s="103">
        <f t="shared" si="36"/>
        <v>0</v>
      </c>
      <c r="G38" s="102">
        <v>0</v>
      </c>
      <c r="H38" s="103">
        <f t="shared" si="37"/>
        <v>0</v>
      </c>
      <c r="I38" s="102">
        <v>0</v>
      </c>
      <c r="J38" s="104">
        <f t="shared" si="38"/>
        <v>0</v>
      </c>
      <c r="K38" s="103">
        <f t="shared" si="39"/>
        <v>0</v>
      </c>
      <c r="L38" s="23"/>
    </row>
    <row r="39" spans="1:13" s="1" customFormat="1" ht="24" x14ac:dyDescent="0.25">
      <c r="A39" s="101">
        <v>8</v>
      </c>
      <c r="B39" s="158" t="s">
        <v>89</v>
      </c>
      <c r="C39" s="105" t="s">
        <v>16</v>
      </c>
      <c r="D39" s="157">
        <v>680</v>
      </c>
      <c r="E39" s="102">
        <v>0</v>
      </c>
      <c r="F39" s="103">
        <f t="shared" si="36"/>
        <v>0</v>
      </c>
      <c r="G39" s="102">
        <v>0</v>
      </c>
      <c r="H39" s="103">
        <f t="shared" si="37"/>
        <v>0</v>
      </c>
      <c r="I39" s="102">
        <v>0</v>
      </c>
      <c r="J39" s="104">
        <f t="shared" si="38"/>
        <v>0</v>
      </c>
      <c r="K39" s="103">
        <f t="shared" si="39"/>
        <v>0</v>
      </c>
      <c r="L39" s="23"/>
    </row>
    <row r="40" spans="1:13" s="1" customFormat="1" ht="24" x14ac:dyDescent="0.25">
      <c r="A40" s="101">
        <v>9</v>
      </c>
      <c r="B40" s="156" t="s">
        <v>216</v>
      </c>
      <c r="C40" s="105" t="s">
        <v>16</v>
      </c>
      <c r="D40" s="157">
        <v>516</v>
      </c>
      <c r="E40" s="102">
        <v>0</v>
      </c>
      <c r="F40" s="103">
        <f t="shared" ref="F40:F41" si="52">E40*D40</f>
        <v>0</v>
      </c>
      <c r="G40" s="102">
        <v>0</v>
      </c>
      <c r="H40" s="103">
        <f t="shared" ref="H40:H41" si="53">G40*D40</f>
        <v>0</v>
      </c>
      <c r="I40" s="102">
        <v>0</v>
      </c>
      <c r="J40" s="104">
        <f t="shared" ref="J40:J41" si="54">I40*D40</f>
        <v>0</v>
      </c>
      <c r="K40" s="103">
        <f t="shared" ref="K40:K41" si="55">F40+H40+J40</f>
        <v>0</v>
      </c>
      <c r="L40" s="23"/>
    </row>
    <row r="41" spans="1:13" s="1" customFormat="1" ht="24" x14ac:dyDescent="0.25">
      <c r="A41" s="101">
        <v>10</v>
      </c>
      <c r="B41" s="156" t="s">
        <v>217</v>
      </c>
      <c r="C41" s="105" t="s">
        <v>16</v>
      </c>
      <c r="D41" s="157">
        <v>65</v>
      </c>
      <c r="E41" s="102">
        <v>0</v>
      </c>
      <c r="F41" s="103">
        <f t="shared" si="52"/>
        <v>0</v>
      </c>
      <c r="G41" s="102">
        <v>0</v>
      </c>
      <c r="H41" s="103">
        <f t="shared" si="53"/>
        <v>0</v>
      </c>
      <c r="I41" s="102">
        <v>0</v>
      </c>
      <c r="J41" s="104">
        <f t="shared" si="54"/>
        <v>0</v>
      </c>
      <c r="K41" s="103">
        <f t="shared" si="55"/>
        <v>0</v>
      </c>
      <c r="L41" s="23"/>
    </row>
    <row r="42" spans="1:13" s="1" customFormat="1" ht="36" x14ac:dyDescent="0.25">
      <c r="A42" s="101">
        <v>11</v>
      </c>
      <c r="B42" s="156" t="s">
        <v>65</v>
      </c>
      <c r="C42" s="105" t="s">
        <v>16</v>
      </c>
      <c r="D42" s="157">
        <v>30</v>
      </c>
      <c r="E42" s="102">
        <v>0</v>
      </c>
      <c r="F42" s="103">
        <f t="shared" si="36"/>
        <v>0</v>
      </c>
      <c r="G42" s="102">
        <v>0</v>
      </c>
      <c r="H42" s="103">
        <f t="shared" si="37"/>
        <v>0</v>
      </c>
      <c r="I42" s="102">
        <v>0</v>
      </c>
      <c r="J42" s="104">
        <f t="shared" si="38"/>
        <v>0</v>
      </c>
      <c r="K42" s="103">
        <f t="shared" si="39"/>
        <v>0</v>
      </c>
      <c r="L42" s="23"/>
    </row>
    <row r="43" spans="1:13" s="1" customFormat="1" ht="12.75" x14ac:dyDescent="0.25">
      <c r="A43" s="101"/>
      <c r="B43" s="107" t="s">
        <v>20</v>
      </c>
      <c r="C43" s="108"/>
      <c r="D43" s="119"/>
      <c r="E43" s="109"/>
      <c r="F43" s="110"/>
      <c r="G43" s="109"/>
      <c r="H43" s="110"/>
      <c r="I43" s="109"/>
      <c r="J43" s="111"/>
      <c r="K43" s="110"/>
      <c r="L43" s="23"/>
    </row>
    <row r="44" spans="1:13" s="1" customFormat="1" ht="12.75" x14ac:dyDescent="0.25">
      <c r="A44" s="101">
        <v>1</v>
      </c>
      <c r="B44" s="159" t="s">
        <v>7</v>
      </c>
      <c r="C44" s="160" t="s">
        <v>16</v>
      </c>
      <c r="D44" s="157">
        <v>1.8</v>
      </c>
      <c r="E44" s="102">
        <v>0</v>
      </c>
      <c r="F44" s="103">
        <f>E44*D44</f>
        <v>0</v>
      </c>
      <c r="G44" s="102">
        <v>0</v>
      </c>
      <c r="H44" s="103">
        <f>G44*D44</f>
        <v>0</v>
      </c>
      <c r="I44" s="102">
        <v>0</v>
      </c>
      <c r="J44" s="104">
        <f>I44*D44</f>
        <v>0</v>
      </c>
      <c r="K44" s="103">
        <f>F44+H44+J44</f>
        <v>0</v>
      </c>
      <c r="L44" s="23"/>
    </row>
    <row r="45" spans="1:13" s="1" customFormat="1" ht="12.75" x14ac:dyDescent="0.25">
      <c r="A45" s="101">
        <v>2</v>
      </c>
      <c r="B45" s="182" t="s">
        <v>218</v>
      </c>
      <c r="C45" s="105" t="s">
        <v>16</v>
      </c>
      <c r="D45" s="157">
        <v>133</v>
      </c>
      <c r="E45" s="102">
        <v>0</v>
      </c>
      <c r="F45" s="103">
        <f>E45*D45</f>
        <v>0</v>
      </c>
      <c r="G45" s="102">
        <v>0</v>
      </c>
      <c r="H45" s="103">
        <f>G45*D45</f>
        <v>0</v>
      </c>
      <c r="I45" s="102">
        <v>0</v>
      </c>
      <c r="J45" s="104">
        <f>I45*D45</f>
        <v>0</v>
      </c>
      <c r="K45" s="103">
        <f>F45+H45+J45</f>
        <v>0</v>
      </c>
      <c r="L45" s="23"/>
    </row>
    <row r="46" spans="1:13" s="1" customFormat="1" ht="21.75" customHeight="1" x14ac:dyDescent="0.25">
      <c r="A46" s="101">
        <v>3</v>
      </c>
      <c r="B46" s="159" t="s">
        <v>95</v>
      </c>
      <c r="C46" s="105" t="s">
        <v>16</v>
      </c>
      <c r="D46" s="157">
        <v>34</v>
      </c>
      <c r="E46" s="102">
        <v>0</v>
      </c>
      <c r="F46" s="103">
        <f>E46*D46</f>
        <v>0</v>
      </c>
      <c r="G46" s="102">
        <v>0</v>
      </c>
      <c r="H46" s="103">
        <f>G46*D46</f>
        <v>0</v>
      </c>
      <c r="I46" s="102">
        <v>0</v>
      </c>
      <c r="J46" s="104">
        <f>I46*D46</f>
        <v>0</v>
      </c>
      <c r="K46" s="103">
        <f>F46+H46+J46</f>
        <v>0</v>
      </c>
      <c r="L46" s="23"/>
      <c r="M46" s="45"/>
    </row>
    <row r="47" spans="1:13" s="1" customFormat="1" ht="36" customHeight="1" x14ac:dyDescent="0.25">
      <c r="A47" s="101">
        <v>4</v>
      </c>
      <c r="B47" s="159" t="s">
        <v>219</v>
      </c>
      <c r="C47" s="105" t="s">
        <v>16</v>
      </c>
      <c r="D47" s="157">
        <v>25</v>
      </c>
      <c r="E47" s="102">
        <v>0</v>
      </c>
      <c r="F47" s="103">
        <f>E47*D47</f>
        <v>0</v>
      </c>
      <c r="G47" s="102">
        <v>0</v>
      </c>
      <c r="H47" s="103">
        <f>G47*D47</f>
        <v>0</v>
      </c>
      <c r="I47" s="102">
        <v>0</v>
      </c>
      <c r="J47" s="104">
        <f>I47*D47</f>
        <v>0</v>
      </c>
      <c r="K47" s="103">
        <f>F47+H47+J47</f>
        <v>0</v>
      </c>
      <c r="L47" s="23"/>
      <c r="M47" s="45"/>
    </row>
    <row r="48" spans="1:13" s="1" customFormat="1" ht="24" x14ac:dyDescent="0.25">
      <c r="A48" s="101">
        <v>5</v>
      </c>
      <c r="B48" s="159" t="s">
        <v>46</v>
      </c>
      <c r="C48" s="105" t="s">
        <v>16</v>
      </c>
      <c r="D48" s="157">
        <v>396</v>
      </c>
      <c r="E48" s="102">
        <v>0</v>
      </c>
      <c r="F48" s="103">
        <f t="shared" ref="F48" si="56">E48*D48</f>
        <v>0</v>
      </c>
      <c r="G48" s="102">
        <v>0</v>
      </c>
      <c r="H48" s="103">
        <f t="shared" ref="H48" si="57">G48*D48</f>
        <v>0</v>
      </c>
      <c r="I48" s="102">
        <v>0</v>
      </c>
      <c r="J48" s="104">
        <f t="shared" ref="J48" si="58">I48*D48</f>
        <v>0</v>
      </c>
      <c r="K48" s="103">
        <f t="shared" ref="K48" si="59">F48+H48+J48</f>
        <v>0</v>
      </c>
      <c r="L48" s="23"/>
    </row>
    <row r="49" spans="1:12" s="1" customFormat="1" ht="24" x14ac:dyDescent="0.25">
      <c r="A49" s="101">
        <v>6</v>
      </c>
      <c r="B49" s="159" t="s">
        <v>130</v>
      </c>
      <c r="C49" s="105" t="s">
        <v>16</v>
      </c>
      <c r="D49" s="157">
        <v>220</v>
      </c>
      <c r="E49" s="102">
        <v>0</v>
      </c>
      <c r="F49" s="103">
        <f t="shared" ref="F49" si="60">E49*D49</f>
        <v>0</v>
      </c>
      <c r="G49" s="102">
        <v>0</v>
      </c>
      <c r="H49" s="103">
        <f t="shared" ref="H49" si="61">G49*D49</f>
        <v>0</v>
      </c>
      <c r="I49" s="102">
        <v>0</v>
      </c>
      <c r="J49" s="104">
        <f t="shared" ref="J49" si="62">I49*D49</f>
        <v>0</v>
      </c>
      <c r="K49" s="103">
        <f t="shared" ref="K49" si="63">F49+H49+J49</f>
        <v>0</v>
      </c>
      <c r="L49" s="23"/>
    </row>
    <row r="50" spans="1:12" s="1" customFormat="1" ht="36" x14ac:dyDescent="0.25">
      <c r="A50" s="101">
        <v>7</v>
      </c>
      <c r="B50" s="183" t="s">
        <v>155</v>
      </c>
      <c r="C50" s="105" t="s">
        <v>16</v>
      </c>
      <c r="D50" s="157">
        <v>33</v>
      </c>
      <c r="E50" s="102">
        <v>0</v>
      </c>
      <c r="F50" s="103">
        <f t="shared" ref="F50" si="64">E50*D50</f>
        <v>0</v>
      </c>
      <c r="G50" s="102">
        <v>0</v>
      </c>
      <c r="H50" s="103">
        <f t="shared" ref="H50" si="65">G50*D50</f>
        <v>0</v>
      </c>
      <c r="I50" s="102">
        <v>0</v>
      </c>
      <c r="J50" s="104">
        <f t="shared" ref="J50" si="66">I50*D50</f>
        <v>0</v>
      </c>
      <c r="K50" s="103">
        <f t="shared" ref="K50" si="67">F50+H50+J50</f>
        <v>0</v>
      </c>
      <c r="L50" s="23"/>
    </row>
    <row r="51" spans="1:12" s="1" customFormat="1" ht="24" x14ac:dyDescent="0.25">
      <c r="A51" s="101">
        <v>8</v>
      </c>
      <c r="B51" s="158" t="s">
        <v>220</v>
      </c>
      <c r="C51" s="163" t="s">
        <v>16</v>
      </c>
      <c r="D51" s="164">
        <v>73</v>
      </c>
      <c r="E51" s="139">
        <v>0</v>
      </c>
      <c r="F51" s="140">
        <f t="shared" ref="F51:F53" si="68">E51*D51</f>
        <v>0</v>
      </c>
      <c r="G51" s="139">
        <v>0</v>
      </c>
      <c r="H51" s="140">
        <f t="shared" ref="H51:H53" si="69">G51*D51</f>
        <v>0</v>
      </c>
      <c r="I51" s="139">
        <v>0</v>
      </c>
      <c r="J51" s="141">
        <f t="shared" ref="J51:J53" si="70">I51*D51</f>
        <v>0</v>
      </c>
      <c r="K51" s="140">
        <f t="shared" ref="K51:K53" si="71">F51+H51+J51</f>
        <v>0</v>
      </c>
      <c r="L51" s="23"/>
    </row>
    <row r="52" spans="1:12" s="1" customFormat="1" ht="12.75" x14ac:dyDescent="0.25">
      <c r="A52" s="101">
        <v>9</v>
      </c>
      <c r="B52" s="162" t="s">
        <v>221</v>
      </c>
      <c r="C52" s="165" t="s">
        <v>21</v>
      </c>
      <c r="D52" s="164">
        <v>223</v>
      </c>
      <c r="E52" s="139">
        <v>0</v>
      </c>
      <c r="F52" s="140">
        <f t="shared" si="68"/>
        <v>0</v>
      </c>
      <c r="G52" s="139">
        <v>0</v>
      </c>
      <c r="H52" s="140">
        <f t="shared" si="69"/>
        <v>0</v>
      </c>
      <c r="I52" s="139">
        <v>0</v>
      </c>
      <c r="J52" s="141">
        <f t="shared" si="70"/>
        <v>0</v>
      </c>
      <c r="K52" s="140">
        <f t="shared" si="71"/>
        <v>0</v>
      </c>
      <c r="L52" s="23"/>
    </row>
    <row r="53" spans="1:12" s="1" customFormat="1" ht="12.75" x14ac:dyDescent="0.25">
      <c r="A53" s="101">
        <v>10</v>
      </c>
      <c r="B53" s="161" t="s">
        <v>158</v>
      </c>
      <c r="C53" s="184" t="s">
        <v>21</v>
      </c>
      <c r="D53" s="157">
        <v>15</v>
      </c>
      <c r="E53" s="102">
        <v>0</v>
      </c>
      <c r="F53" s="103">
        <f t="shared" si="68"/>
        <v>0</v>
      </c>
      <c r="G53" s="102">
        <v>0</v>
      </c>
      <c r="H53" s="103">
        <f t="shared" si="69"/>
        <v>0</v>
      </c>
      <c r="I53" s="102">
        <v>0</v>
      </c>
      <c r="J53" s="104">
        <f t="shared" si="70"/>
        <v>0</v>
      </c>
      <c r="K53" s="103">
        <f t="shared" si="71"/>
        <v>0</v>
      </c>
      <c r="L53" s="23"/>
    </row>
    <row r="54" spans="1:12" s="1" customFormat="1" x14ac:dyDescent="0.25">
      <c r="A54" s="101">
        <v>11</v>
      </c>
      <c r="B54" s="159" t="s">
        <v>222</v>
      </c>
      <c r="C54" s="105" t="s">
        <v>16</v>
      </c>
      <c r="D54" s="157">
        <v>15</v>
      </c>
      <c r="E54" s="102">
        <v>0</v>
      </c>
      <c r="F54" s="103">
        <f t="shared" ref="F54:F59" si="72">E54*D54</f>
        <v>0</v>
      </c>
      <c r="G54" s="102">
        <v>0</v>
      </c>
      <c r="H54" s="103">
        <f t="shared" ref="H54:H59" si="73">G54*D54</f>
        <v>0</v>
      </c>
      <c r="I54" s="102">
        <v>0</v>
      </c>
      <c r="J54" s="104">
        <f t="shared" ref="J54:J59" si="74">I54*D54</f>
        <v>0</v>
      </c>
      <c r="K54" s="103">
        <f t="shared" ref="K54:K59" si="75">F54+H54+J54</f>
        <v>0</v>
      </c>
      <c r="L54" s="46"/>
    </row>
    <row r="55" spans="1:12" s="1" customFormat="1" ht="24" x14ac:dyDescent="0.25">
      <c r="A55" s="101">
        <v>12</v>
      </c>
      <c r="B55" s="156" t="s">
        <v>66</v>
      </c>
      <c r="C55" s="106" t="s">
        <v>21</v>
      </c>
      <c r="D55" s="157">
        <v>45</v>
      </c>
      <c r="E55" s="102">
        <v>0</v>
      </c>
      <c r="F55" s="103">
        <f t="shared" si="72"/>
        <v>0</v>
      </c>
      <c r="G55" s="102">
        <v>0</v>
      </c>
      <c r="H55" s="103">
        <f t="shared" si="73"/>
        <v>0</v>
      </c>
      <c r="I55" s="102">
        <v>0</v>
      </c>
      <c r="J55" s="104">
        <f t="shared" si="74"/>
        <v>0</v>
      </c>
      <c r="K55" s="103">
        <f t="shared" si="75"/>
        <v>0</v>
      </c>
      <c r="L55" s="46"/>
    </row>
    <row r="56" spans="1:12" s="1" customFormat="1" x14ac:dyDescent="0.25">
      <c r="A56" s="101">
        <v>13</v>
      </c>
      <c r="B56" s="162" t="s">
        <v>123</v>
      </c>
      <c r="C56" s="106" t="s">
        <v>21</v>
      </c>
      <c r="D56" s="157">
        <v>30</v>
      </c>
      <c r="E56" s="102">
        <v>0</v>
      </c>
      <c r="F56" s="103">
        <f t="shared" si="72"/>
        <v>0</v>
      </c>
      <c r="G56" s="102">
        <v>0</v>
      </c>
      <c r="H56" s="103">
        <f t="shared" si="73"/>
        <v>0</v>
      </c>
      <c r="I56" s="102">
        <v>0</v>
      </c>
      <c r="J56" s="104">
        <f t="shared" si="74"/>
        <v>0</v>
      </c>
      <c r="K56" s="103">
        <f t="shared" si="75"/>
        <v>0</v>
      </c>
      <c r="L56" s="46"/>
    </row>
    <row r="57" spans="1:12" s="1" customFormat="1" x14ac:dyDescent="0.25">
      <c r="A57" s="101">
        <v>14</v>
      </c>
      <c r="B57" s="158" t="s">
        <v>156</v>
      </c>
      <c r="C57" s="105" t="s">
        <v>16</v>
      </c>
      <c r="D57" s="157">
        <v>12</v>
      </c>
      <c r="E57" s="102">
        <v>0</v>
      </c>
      <c r="F57" s="103">
        <f t="shared" si="72"/>
        <v>0</v>
      </c>
      <c r="G57" s="102">
        <v>0</v>
      </c>
      <c r="H57" s="103">
        <f t="shared" si="73"/>
        <v>0</v>
      </c>
      <c r="I57" s="102">
        <v>0</v>
      </c>
      <c r="J57" s="104">
        <f t="shared" si="74"/>
        <v>0</v>
      </c>
      <c r="K57" s="103">
        <f t="shared" si="75"/>
        <v>0</v>
      </c>
      <c r="L57" s="46"/>
    </row>
    <row r="58" spans="1:12" s="1" customFormat="1" ht="24" x14ac:dyDescent="0.25">
      <c r="A58" s="101">
        <v>15</v>
      </c>
      <c r="B58" s="158" t="s">
        <v>157</v>
      </c>
      <c r="C58" s="105" t="s">
        <v>16</v>
      </c>
      <c r="D58" s="157">
        <v>15</v>
      </c>
      <c r="E58" s="102">
        <v>0</v>
      </c>
      <c r="F58" s="103">
        <f t="shared" si="72"/>
        <v>0</v>
      </c>
      <c r="G58" s="102">
        <v>0</v>
      </c>
      <c r="H58" s="103">
        <f t="shared" si="73"/>
        <v>0</v>
      </c>
      <c r="I58" s="102">
        <v>0</v>
      </c>
      <c r="J58" s="104">
        <f t="shared" si="74"/>
        <v>0</v>
      </c>
      <c r="K58" s="103">
        <f t="shared" si="75"/>
        <v>0</v>
      </c>
      <c r="L58" s="46"/>
    </row>
    <row r="59" spans="1:12" s="1" customFormat="1" x14ac:dyDescent="0.25">
      <c r="A59" s="101">
        <v>16</v>
      </c>
      <c r="B59" s="202" t="s">
        <v>239</v>
      </c>
      <c r="C59" s="105" t="s">
        <v>6</v>
      </c>
      <c r="D59" s="157">
        <v>1</v>
      </c>
      <c r="E59" s="102">
        <v>0</v>
      </c>
      <c r="F59" s="103">
        <f t="shared" si="72"/>
        <v>0</v>
      </c>
      <c r="G59" s="102">
        <v>0</v>
      </c>
      <c r="H59" s="103">
        <f t="shared" si="73"/>
        <v>0</v>
      </c>
      <c r="I59" s="102">
        <v>0</v>
      </c>
      <c r="J59" s="104">
        <f t="shared" si="74"/>
        <v>0</v>
      </c>
      <c r="K59" s="103">
        <f t="shared" si="75"/>
        <v>0</v>
      </c>
      <c r="L59" s="46"/>
    </row>
    <row r="60" spans="1:12" s="1" customFormat="1" x14ac:dyDescent="0.25">
      <c r="A60" s="101">
        <v>17</v>
      </c>
      <c r="B60" s="158" t="s">
        <v>229</v>
      </c>
      <c r="C60" s="163" t="s">
        <v>113</v>
      </c>
      <c r="D60" s="164">
        <v>64</v>
      </c>
      <c r="E60" s="139">
        <v>0</v>
      </c>
      <c r="F60" s="140">
        <f t="shared" ref="F60" si="76">E60*D60</f>
        <v>0</v>
      </c>
      <c r="G60" s="139">
        <v>0</v>
      </c>
      <c r="H60" s="140">
        <f t="shared" ref="H60" si="77">G60*D60</f>
        <v>0</v>
      </c>
      <c r="I60" s="139">
        <v>0</v>
      </c>
      <c r="J60" s="140">
        <f t="shared" ref="J60" si="78">I60*D60</f>
        <v>0</v>
      </c>
      <c r="K60" s="140">
        <f t="shared" ref="K60" si="79">F60+H60+J60</f>
        <v>0</v>
      </c>
      <c r="L60" s="46"/>
    </row>
    <row r="61" spans="1:12" s="1" customFormat="1" x14ac:dyDescent="0.25">
      <c r="A61" s="101"/>
      <c r="B61" s="107" t="s">
        <v>22</v>
      </c>
      <c r="C61" s="108"/>
      <c r="D61" s="119"/>
      <c r="E61" s="109"/>
      <c r="F61" s="110"/>
      <c r="G61" s="109"/>
      <c r="H61" s="110"/>
      <c r="I61" s="109"/>
      <c r="J61" s="111"/>
      <c r="K61" s="110"/>
      <c r="L61" s="46"/>
    </row>
    <row r="62" spans="1:12" s="1" customFormat="1" ht="24" x14ac:dyDescent="0.25">
      <c r="A62" s="101">
        <v>1</v>
      </c>
      <c r="B62" s="156" t="s">
        <v>223</v>
      </c>
      <c r="C62" s="105" t="s">
        <v>6</v>
      </c>
      <c r="D62" s="157">
        <v>2</v>
      </c>
      <c r="E62" s="102">
        <v>0</v>
      </c>
      <c r="F62" s="103">
        <f t="shared" ref="F62:F73" si="80">E62*D62</f>
        <v>0</v>
      </c>
      <c r="G62" s="102">
        <v>0</v>
      </c>
      <c r="H62" s="103">
        <f t="shared" ref="H62:H73" si="81">G62*D62</f>
        <v>0</v>
      </c>
      <c r="I62" s="102">
        <v>0</v>
      </c>
      <c r="J62" s="104">
        <f t="shared" ref="J62:J73" si="82">I62*D62</f>
        <v>0</v>
      </c>
      <c r="K62" s="103">
        <f t="shared" ref="K62:K73" si="83">F62+H62+J62</f>
        <v>0</v>
      </c>
      <c r="L62" s="46"/>
    </row>
    <row r="63" spans="1:12" s="1" customFormat="1" ht="24" x14ac:dyDescent="0.25">
      <c r="A63" s="101">
        <v>2</v>
      </c>
      <c r="B63" s="156" t="s">
        <v>104</v>
      </c>
      <c r="C63" s="105" t="s">
        <v>6</v>
      </c>
      <c r="D63" s="157">
        <v>14</v>
      </c>
      <c r="E63" s="102">
        <v>0</v>
      </c>
      <c r="F63" s="103">
        <f t="shared" ref="F63" si="84">E63*D63</f>
        <v>0</v>
      </c>
      <c r="G63" s="102">
        <v>0</v>
      </c>
      <c r="H63" s="103">
        <f t="shared" ref="H63" si="85">G63*D63</f>
        <v>0</v>
      </c>
      <c r="I63" s="102">
        <v>0</v>
      </c>
      <c r="J63" s="104">
        <f t="shared" ref="J63" si="86">I63*D63</f>
        <v>0</v>
      </c>
      <c r="K63" s="103">
        <f t="shared" ref="K63" si="87">F63+H63+J63</f>
        <v>0</v>
      </c>
      <c r="L63" s="46"/>
    </row>
    <row r="64" spans="1:12" s="1" customFormat="1" ht="24" x14ac:dyDescent="0.25">
      <c r="A64" s="101">
        <v>3</v>
      </c>
      <c r="B64" s="156" t="s">
        <v>105</v>
      </c>
      <c r="C64" s="105" t="s">
        <v>6</v>
      </c>
      <c r="D64" s="157">
        <v>1</v>
      </c>
      <c r="E64" s="102">
        <v>0</v>
      </c>
      <c r="F64" s="103">
        <f t="shared" ref="F64" si="88">E64*D64</f>
        <v>0</v>
      </c>
      <c r="G64" s="102">
        <v>0</v>
      </c>
      <c r="H64" s="103">
        <f t="shared" ref="H64" si="89">G64*D64</f>
        <v>0</v>
      </c>
      <c r="I64" s="102">
        <v>0</v>
      </c>
      <c r="J64" s="104">
        <f t="shared" ref="J64" si="90">I64*D64</f>
        <v>0</v>
      </c>
      <c r="K64" s="103">
        <f t="shared" ref="K64" si="91">F64+H64+J64</f>
        <v>0</v>
      </c>
      <c r="L64" s="46"/>
    </row>
    <row r="65" spans="1:13" s="1" customFormat="1" ht="24" x14ac:dyDescent="0.25">
      <c r="A65" s="101">
        <v>4</v>
      </c>
      <c r="B65" s="156" t="s">
        <v>224</v>
      </c>
      <c r="C65" s="105" t="s">
        <v>6</v>
      </c>
      <c r="D65" s="157">
        <v>15</v>
      </c>
      <c r="E65" s="102">
        <v>0</v>
      </c>
      <c r="F65" s="103">
        <f t="shared" ref="F65" si="92">E65*D65</f>
        <v>0</v>
      </c>
      <c r="G65" s="102">
        <v>0</v>
      </c>
      <c r="H65" s="103">
        <f t="shared" ref="H65" si="93">G65*D65</f>
        <v>0</v>
      </c>
      <c r="I65" s="102">
        <v>0</v>
      </c>
      <c r="J65" s="104">
        <f t="shared" ref="J65" si="94">I65*D65</f>
        <v>0</v>
      </c>
      <c r="K65" s="103">
        <f t="shared" ref="K65" si="95">F65+H65+J65</f>
        <v>0</v>
      </c>
      <c r="L65" s="46"/>
    </row>
    <row r="66" spans="1:13" s="1" customFormat="1" x14ac:dyDescent="0.25">
      <c r="A66" s="101">
        <v>5</v>
      </c>
      <c r="B66" s="156" t="s">
        <v>86</v>
      </c>
      <c r="C66" s="105" t="s">
        <v>6</v>
      </c>
      <c r="D66" s="157">
        <v>3</v>
      </c>
      <c r="E66" s="102">
        <v>0</v>
      </c>
      <c r="F66" s="103">
        <f t="shared" si="80"/>
        <v>0</v>
      </c>
      <c r="G66" s="102">
        <v>0</v>
      </c>
      <c r="H66" s="103">
        <f t="shared" si="81"/>
        <v>0</v>
      </c>
      <c r="I66" s="102">
        <v>0</v>
      </c>
      <c r="J66" s="104">
        <f t="shared" si="82"/>
        <v>0</v>
      </c>
      <c r="K66" s="103">
        <f t="shared" si="83"/>
        <v>0</v>
      </c>
      <c r="L66" s="46"/>
    </row>
    <row r="67" spans="1:13" s="1" customFormat="1" x14ac:dyDescent="0.25">
      <c r="A67" s="101">
        <v>6</v>
      </c>
      <c r="B67" s="156" t="s">
        <v>225</v>
      </c>
      <c r="C67" s="105" t="s">
        <v>6</v>
      </c>
      <c r="D67" s="157">
        <v>3</v>
      </c>
      <c r="E67" s="102">
        <v>0</v>
      </c>
      <c r="F67" s="103">
        <f t="shared" ref="F67" si="96">E67*D67</f>
        <v>0</v>
      </c>
      <c r="G67" s="102">
        <v>0</v>
      </c>
      <c r="H67" s="103">
        <f t="shared" ref="H67" si="97">G67*D67</f>
        <v>0</v>
      </c>
      <c r="I67" s="102">
        <v>0</v>
      </c>
      <c r="J67" s="104">
        <f t="shared" ref="J67" si="98">I67*D67</f>
        <v>0</v>
      </c>
      <c r="K67" s="103">
        <f t="shared" ref="K67" si="99">F67+H67+J67</f>
        <v>0</v>
      </c>
      <c r="L67" s="46"/>
    </row>
    <row r="68" spans="1:13" s="1" customFormat="1" ht="48" x14ac:dyDescent="0.25">
      <c r="A68" s="101">
        <v>7</v>
      </c>
      <c r="B68" s="158" t="s">
        <v>92</v>
      </c>
      <c r="C68" s="105" t="s">
        <v>16</v>
      </c>
      <c r="D68" s="157">
        <v>21.6</v>
      </c>
      <c r="E68" s="102">
        <v>0</v>
      </c>
      <c r="F68" s="103">
        <f t="shared" ref="F68" si="100">E68*D68</f>
        <v>0</v>
      </c>
      <c r="G68" s="102">
        <v>0</v>
      </c>
      <c r="H68" s="103">
        <f t="shared" ref="H68" si="101">G68*D68</f>
        <v>0</v>
      </c>
      <c r="I68" s="102">
        <v>0</v>
      </c>
      <c r="J68" s="104">
        <f t="shared" ref="J68" si="102">I68*D68</f>
        <v>0</v>
      </c>
      <c r="K68" s="103">
        <f t="shared" ref="K68" si="103">F68+H68+J68</f>
        <v>0</v>
      </c>
      <c r="L68" s="46"/>
    </row>
    <row r="69" spans="1:13" s="1" customFormat="1" ht="24" x14ac:dyDescent="0.25">
      <c r="A69" s="101">
        <v>8</v>
      </c>
      <c r="B69" s="158" t="s">
        <v>102</v>
      </c>
      <c r="C69" s="105" t="s">
        <v>16</v>
      </c>
      <c r="D69" s="157">
        <v>3</v>
      </c>
      <c r="E69" s="102">
        <v>0</v>
      </c>
      <c r="F69" s="103">
        <f t="shared" ref="F69" si="104">E69*D69</f>
        <v>0</v>
      </c>
      <c r="G69" s="102">
        <v>0</v>
      </c>
      <c r="H69" s="103">
        <f t="shared" ref="H69" si="105">G69*D69</f>
        <v>0</v>
      </c>
      <c r="I69" s="102">
        <v>0</v>
      </c>
      <c r="J69" s="104">
        <f t="shared" ref="J69" si="106">I69*D69</f>
        <v>0</v>
      </c>
      <c r="K69" s="103">
        <f t="shared" ref="K69" si="107">F69+H69+J69</f>
        <v>0</v>
      </c>
      <c r="L69" s="46"/>
    </row>
    <row r="70" spans="1:13" s="1" customFormat="1" ht="48" x14ac:dyDescent="0.25">
      <c r="A70" s="101">
        <v>9</v>
      </c>
      <c r="B70" s="158" t="s">
        <v>103</v>
      </c>
      <c r="C70" s="105" t="s">
        <v>16</v>
      </c>
      <c r="D70" s="157">
        <v>3.6</v>
      </c>
      <c r="E70" s="102">
        <v>0</v>
      </c>
      <c r="F70" s="103">
        <f t="shared" si="80"/>
        <v>0</v>
      </c>
      <c r="G70" s="102">
        <v>0</v>
      </c>
      <c r="H70" s="103">
        <f t="shared" si="81"/>
        <v>0</v>
      </c>
      <c r="I70" s="102">
        <v>0</v>
      </c>
      <c r="J70" s="104">
        <f t="shared" si="82"/>
        <v>0</v>
      </c>
      <c r="K70" s="103">
        <f t="shared" si="83"/>
        <v>0</v>
      </c>
      <c r="L70" s="46"/>
      <c r="M70" s="120"/>
    </row>
    <row r="71" spans="1:13" s="1" customFormat="1" x14ac:dyDescent="0.25">
      <c r="A71" s="101">
        <v>10</v>
      </c>
      <c r="B71" s="166" t="s">
        <v>108</v>
      </c>
      <c r="C71" s="105" t="s">
        <v>6</v>
      </c>
      <c r="D71" s="157">
        <v>19</v>
      </c>
      <c r="E71" s="102">
        <v>0</v>
      </c>
      <c r="F71" s="103">
        <f t="shared" si="80"/>
        <v>0</v>
      </c>
      <c r="G71" s="102">
        <v>0</v>
      </c>
      <c r="H71" s="103">
        <f t="shared" si="81"/>
        <v>0</v>
      </c>
      <c r="I71" s="102">
        <v>0</v>
      </c>
      <c r="J71" s="104">
        <f t="shared" si="82"/>
        <v>0</v>
      </c>
      <c r="K71" s="103">
        <f t="shared" si="83"/>
        <v>0</v>
      </c>
      <c r="L71" s="46"/>
      <c r="M71" s="120"/>
    </row>
    <row r="72" spans="1:13" s="1" customFormat="1" x14ac:dyDescent="0.25">
      <c r="A72" s="101">
        <v>11</v>
      </c>
      <c r="B72" s="156" t="s">
        <v>67</v>
      </c>
      <c r="C72" s="105" t="s">
        <v>6</v>
      </c>
      <c r="D72" s="157">
        <v>4</v>
      </c>
      <c r="E72" s="102">
        <v>0</v>
      </c>
      <c r="F72" s="103">
        <f t="shared" si="80"/>
        <v>0</v>
      </c>
      <c r="G72" s="102">
        <v>0</v>
      </c>
      <c r="H72" s="103">
        <f t="shared" si="81"/>
        <v>0</v>
      </c>
      <c r="I72" s="102">
        <v>0</v>
      </c>
      <c r="J72" s="104">
        <f t="shared" si="82"/>
        <v>0</v>
      </c>
      <c r="K72" s="103">
        <f t="shared" si="83"/>
        <v>0</v>
      </c>
      <c r="L72" s="46"/>
    </row>
    <row r="73" spans="1:13" s="1" customFormat="1" ht="24" x14ac:dyDescent="0.25">
      <c r="A73" s="101">
        <v>12</v>
      </c>
      <c r="B73" s="156" t="s">
        <v>68</v>
      </c>
      <c r="C73" s="105" t="s">
        <v>6</v>
      </c>
      <c r="D73" s="157">
        <v>23</v>
      </c>
      <c r="E73" s="102">
        <v>0</v>
      </c>
      <c r="F73" s="103">
        <f t="shared" si="80"/>
        <v>0</v>
      </c>
      <c r="G73" s="102">
        <v>0</v>
      </c>
      <c r="H73" s="103">
        <f t="shared" si="81"/>
        <v>0</v>
      </c>
      <c r="I73" s="102">
        <v>0</v>
      </c>
      <c r="J73" s="104">
        <f t="shared" si="82"/>
        <v>0</v>
      </c>
      <c r="K73" s="103">
        <f t="shared" si="83"/>
        <v>0</v>
      </c>
      <c r="L73" s="23"/>
    </row>
    <row r="74" spans="1:13" s="1" customFormat="1" x14ac:dyDescent="0.25">
      <c r="A74" s="101"/>
      <c r="B74" s="107" t="s">
        <v>69</v>
      </c>
      <c r="C74" s="108"/>
      <c r="D74" s="119"/>
      <c r="E74" s="109"/>
      <c r="F74" s="110"/>
      <c r="G74" s="109"/>
      <c r="H74" s="110"/>
      <c r="I74" s="109"/>
      <c r="J74" s="111"/>
      <c r="K74" s="110"/>
      <c r="L74" s="46"/>
    </row>
    <row r="75" spans="1:13" s="1" customFormat="1" x14ac:dyDescent="0.25">
      <c r="A75" s="101">
        <v>1</v>
      </c>
      <c r="B75" s="185" t="s">
        <v>159</v>
      </c>
      <c r="C75" s="105" t="s">
        <v>16</v>
      </c>
      <c r="D75" s="157">
        <v>239</v>
      </c>
      <c r="E75" s="102">
        <v>0</v>
      </c>
      <c r="F75" s="103">
        <f t="shared" ref="F75:F81" si="108">E75*D75</f>
        <v>0</v>
      </c>
      <c r="G75" s="102">
        <v>0</v>
      </c>
      <c r="H75" s="103">
        <f t="shared" ref="H75:H81" si="109">G75*D75</f>
        <v>0</v>
      </c>
      <c r="I75" s="102">
        <v>0</v>
      </c>
      <c r="J75" s="104">
        <f t="shared" ref="J75:J81" si="110">I75*D75</f>
        <v>0</v>
      </c>
      <c r="K75" s="103">
        <f t="shared" ref="K75:K81" si="111">F75+H75+J75</f>
        <v>0</v>
      </c>
      <c r="L75" s="46"/>
    </row>
    <row r="76" spans="1:13" s="1" customFormat="1" ht="24" x14ac:dyDescent="0.25">
      <c r="A76" s="101">
        <v>2</v>
      </c>
      <c r="B76" s="185" t="s">
        <v>160</v>
      </c>
      <c r="C76" s="105" t="s">
        <v>16</v>
      </c>
      <c r="D76" s="157">
        <v>34</v>
      </c>
      <c r="E76" s="102">
        <v>0</v>
      </c>
      <c r="F76" s="103">
        <f t="shared" si="108"/>
        <v>0</v>
      </c>
      <c r="G76" s="102">
        <v>0</v>
      </c>
      <c r="H76" s="103">
        <f t="shared" si="109"/>
        <v>0</v>
      </c>
      <c r="I76" s="102">
        <v>0</v>
      </c>
      <c r="J76" s="104">
        <f t="shared" si="110"/>
        <v>0</v>
      </c>
      <c r="K76" s="103">
        <f t="shared" si="111"/>
        <v>0</v>
      </c>
      <c r="L76" s="46"/>
    </row>
    <row r="77" spans="1:13" s="1" customFormat="1" x14ac:dyDescent="0.25">
      <c r="A77" s="101">
        <v>3</v>
      </c>
      <c r="B77" s="185" t="s">
        <v>161</v>
      </c>
      <c r="C77" s="105" t="s">
        <v>6</v>
      </c>
      <c r="D77" s="157">
        <v>16</v>
      </c>
      <c r="E77" s="102">
        <v>0</v>
      </c>
      <c r="F77" s="103">
        <f t="shared" si="108"/>
        <v>0</v>
      </c>
      <c r="G77" s="102">
        <v>0</v>
      </c>
      <c r="H77" s="103">
        <f t="shared" si="109"/>
        <v>0</v>
      </c>
      <c r="I77" s="102">
        <v>0</v>
      </c>
      <c r="J77" s="104">
        <f t="shared" si="110"/>
        <v>0</v>
      </c>
      <c r="K77" s="103">
        <f t="shared" si="111"/>
        <v>0</v>
      </c>
      <c r="L77" s="46"/>
    </row>
    <row r="78" spans="1:13" s="1" customFormat="1" ht="24" x14ac:dyDescent="0.25">
      <c r="A78" s="101">
        <v>4</v>
      </c>
      <c r="B78" s="185" t="s">
        <v>162</v>
      </c>
      <c r="C78" s="105" t="s">
        <v>16</v>
      </c>
      <c r="D78" s="157">
        <v>272</v>
      </c>
      <c r="E78" s="102">
        <v>0</v>
      </c>
      <c r="F78" s="103">
        <f t="shared" si="108"/>
        <v>0</v>
      </c>
      <c r="G78" s="102">
        <v>0</v>
      </c>
      <c r="H78" s="103">
        <f t="shared" si="109"/>
        <v>0</v>
      </c>
      <c r="I78" s="102">
        <v>0</v>
      </c>
      <c r="J78" s="104">
        <f t="shared" si="110"/>
        <v>0</v>
      </c>
      <c r="K78" s="103">
        <f t="shared" si="111"/>
        <v>0</v>
      </c>
      <c r="L78" s="46"/>
    </row>
    <row r="79" spans="1:13" s="1" customFormat="1" ht="24" x14ac:dyDescent="0.25">
      <c r="A79" s="101">
        <v>5</v>
      </c>
      <c r="B79" s="156" t="s">
        <v>76</v>
      </c>
      <c r="C79" s="105" t="s">
        <v>16</v>
      </c>
      <c r="D79" s="157">
        <v>62</v>
      </c>
      <c r="E79" s="102">
        <v>0</v>
      </c>
      <c r="F79" s="103">
        <f t="shared" si="108"/>
        <v>0</v>
      </c>
      <c r="G79" s="102">
        <v>0</v>
      </c>
      <c r="H79" s="103">
        <f t="shared" si="109"/>
        <v>0</v>
      </c>
      <c r="I79" s="102">
        <v>0</v>
      </c>
      <c r="J79" s="104">
        <f t="shared" si="110"/>
        <v>0</v>
      </c>
      <c r="K79" s="103">
        <f t="shared" si="111"/>
        <v>0</v>
      </c>
      <c r="L79" s="46"/>
      <c r="M79" s="45"/>
    </row>
    <row r="80" spans="1:13" s="1" customFormat="1" x14ac:dyDescent="0.25">
      <c r="A80" s="101">
        <v>6</v>
      </c>
      <c r="B80" s="156" t="s">
        <v>226</v>
      </c>
      <c r="C80" s="105" t="s">
        <v>16</v>
      </c>
      <c r="D80" s="157">
        <v>310</v>
      </c>
      <c r="E80" s="102">
        <v>0</v>
      </c>
      <c r="F80" s="103">
        <f t="shared" si="108"/>
        <v>0</v>
      </c>
      <c r="G80" s="102">
        <v>0</v>
      </c>
      <c r="H80" s="103">
        <f t="shared" si="109"/>
        <v>0</v>
      </c>
      <c r="I80" s="102">
        <v>0</v>
      </c>
      <c r="J80" s="104">
        <f t="shared" si="110"/>
        <v>0</v>
      </c>
      <c r="K80" s="103">
        <f t="shared" si="111"/>
        <v>0</v>
      </c>
      <c r="L80" s="46"/>
      <c r="M80" s="47"/>
    </row>
    <row r="81" spans="1:13" s="1" customFormat="1" ht="24" x14ac:dyDescent="0.25">
      <c r="A81" s="101">
        <v>7</v>
      </c>
      <c r="B81" s="156" t="s">
        <v>227</v>
      </c>
      <c r="C81" s="105" t="s">
        <v>16</v>
      </c>
      <c r="D81" s="157">
        <v>75</v>
      </c>
      <c r="E81" s="102">
        <v>0</v>
      </c>
      <c r="F81" s="103">
        <f t="shared" si="108"/>
        <v>0</v>
      </c>
      <c r="G81" s="102">
        <v>0</v>
      </c>
      <c r="H81" s="103">
        <f t="shared" si="109"/>
        <v>0</v>
      </c>
      <c r="I81" s="102">
        <v>0</v>
      </c>
      <c r="J81" s="104">
        <f t="shared" si="110"/>
        <v>0</v>
      </c>
      <c r="K81" s="103">
        <f t="shared" si="111"/>
        <v>0</v>
      </c>
      <c r="L81" s="46"/>
      <c r="M81" s="47"/>
    </row>
    <row r="82" spans="1:13" s="1" customFormat="1" x14ac:dyDescent="0.25">
      <c r="A82" s="101"/>
      <c r="B82" s="107" t="s">
        <v>26</v>
      </c>
      <c r="C82" s="108"/>
      <c r="D82" s="119"/>
      <c r="E82" s="109"/>
      <c r="F82" s="110"/>
      <c r="G82" s="109"/>
      <c r="H82" s="111"/>
      <c r="I82" s="109"/>
      <c r="J82" s="111"/>
      <c r="K82" s="110"/>
      <c r="L82" s="46"/>
    </row>
    <row r="83" spans="1:13" s="1" customFormat="1" ht="24" x14ac:dyDescent="0.25">
      <c r="A83" s="101">
        <v>1</v>
      </c>
      <c r="B83" s="167" t="s">
        <v>125</v>
      </c>
      <c r="C83" s="168" t="s">
        <v>16</v>
      </c>
      <c r="D83" s="169">
        <v>135</v>
      </c>
      <c r="E83" s="147">
        <v>0</v>
      </c>
      <c r="F83" s="148">
        <f t="shared" ref="F83:F86" si="112">E83*D83</f>
        <v>0</v>
      </c>
      <c r="G83" s="147">
        <v>0</v>
      </c>
      <c r="H83" s="148">
        <f t="shared" ref="H83:H86" si="113">G83*D83</f>
        <v>0</v>
      </c>
      <c r="I83" s="147">
        <v>0</v>
      </c>
      <c r="J83" s="149">
        <f t="shared" ref="J83:J86" si="114">I83*D83</f>
        <v>0</v>
      </c>
      <c r="K83" s="148">
        <f t="shared" ref="K83:K86" si="115">F83+H83+J83</f>
        <v>0</v>
      </c>
      <c r="L83" s="46"/>
    </row>
    <row r="84" spans="1:13" s="1" customFormat="1" x14ac:dyDescent="0.25">
      <c r="A84" s="101">
        <v>2</v>
      </c>
      <c r="B84" s="167" t="s">
        <v>163</v>
      </c>
      <c r="C84" s="168" t="s">
        <v>16</v>
      </c>
      <c r="D84" s="169">
        <v>60</v>
      </c>
      <c r="E84" s="147">
        <v>0</v>
      </c>
      <c r="F84" s="148">
        <f t="shared" si="112"/>
        <v>0</v>
      </c>
      <c r="G84" s="147">
        <v>0</v>
      </c>
      <c r="H84" s="148">
        <f t="shared" si="113"/>
        <v>0</v>
      </c>
      <c r="I84" s="147">
        <v>0</v>
      </c>
      <c r="J84" s="149">
        <f t="shared" si="114"/>
        <v>0</v>
      </c>
      <c r="K84" s="148">
        <f t="shared" si="115"/>
        <v>0</v>
      </c>
      <c r="L84" s="46"/>
    </row>
    <row r="85" spans="1:13" s="1" customFormat="1" ht="36" x14ac:dyDescent="0.25">
      <c r="A85" s="101">
        <v>3</v>
      </c>
      <c r="B85" s="167" t="s">
        <v>228</v>
      </c>
      <c r="C85" s="168" t="s">
        <v>16</v>
      </c>
      <c r="D85" s="169">
        <v>220</v>
      </c>
      <c r="E85" s="147">
        <v>0</v>
      </c>
      <c r="F85" s="148">
        <f t="shared" si="112"/>
        <v>0</v>
      </c>
      <c r="G85" s="147">
        <v>0</v>
      </c>
      <c r="H85" s="148">
        <f t="shared" si="113"/>
        <v>0</v>
      </c>
      <c r="I85" s="147">
        <v>0</v>
      </c>
      <c r="J85" s="149">
        <f t="shared" si="114"/>
        <v>0</v>
      </c>
      <c r="K85" s="148">
        <f t="shared" si="115"/>
        <v>0</v>
      </c>
      <c r="L85" s="46"/>
    </row>
    <row r="86" spans="1:13" s="1" customFormat="1" x14ac:dyDescent="0.25">
      <c r="A86" s="101">
        <v>4</v>
      </c>
      <c r="B86" s="158" t="s">
        <v>126</v>
      </c>
      <c r="C86" s="163" t="s">
        <v>16</v>
      </c>
      <c r="D86" s="164">
        <v>6</v>
      </c>
      <c r="E86" s="139">
        <v>0</v>
      </c>
      <c r="F86" s="140">
        <f t="shared" si="112"/>
        <v>0</v>
      </c>
      <c r="G86" s="139">
        <v>0</v>
      </c>
      <c r="H86" s="140">
        <f t="shared" si="113"/>
        <v>0</v>
      </c>
      <c r="I86" s="139">
        <v>0</v>
      </c>
      <c r="J86" s="140">
        <f t="shared" si="114"/>
        <v>0</v>
      </c>
      <c r="K86" s="140">
        <f t="shared" si="115"/>
        <v>0</v>
      </c>
      <c r="L86" s="46"/>
    </row>
    <row r="87" spans="1:13" s="1" customFormat="1" ht="24" x14ac:dyDescent="0.25">
      <c r="A87" s="101">
        <v>5</v>
      </c>
      <c r="B87" s="170" t="s">
        <v>72</v>
      </c>
      <c r="C87" s="151" t="s">
        <v>73</v>
      </c>
      <c r="D87" s="171">
        <v>1</v>
      </c>
      <c r="E87" s="152">
        <v>0</v>
      </c>
      <c r="F87" s="153">
        <f t="shared" ref="F87:F88" si="116">E87*D87</f>
        <v>0</v>
      </c>
      <c r="G87" s="152">
        <v>0</v>
      </c>
      <c r="H87" s="153">
        <f t="shared" ref="H87:H88" si="117">G87*D87</f>
        <v>0</v>
      </c>
      <c r="I87" s="152">
        <v>0</v>
      </c>
      <c r="J87" s="154">
        <f t="shared" ref="J87:J88" si="118">I87*D87</f>
        <v>0</v>
      </c>
      <c r="K87" s="153">
        <f t="shared" ref="K87:K88" si="119">F87+H87+J87</f>
        <v>0</v>
      </c>
      <c r="L87" s="46"/>
    </row>
    <row r="88" spans="1:13" s="1" customFormat="1" ht="36" x14ac:dyDescent="0.25">
      <c r="A88" s="101">
        <v>6</v>
      </c>
      <c r="B88" s="156" t="s">
        <v>74</v>
      </c>
      <c r="C88" s="105" t="s">
        <v>16</v>
      </c>
      <c r="D88" s="157">
        <v>350</v>
      </c>
      <c r="E88" s="102">
        <v>0</v>
      </c>
      <c r="F88" s="103">
        <f t="shared" si="116"/>
        <v>0</v>
      </c>
      <c r="G88" s="102">
        <v>0</v>
      </c>
      <c r="H88" s="103">
        <f t="shared" si="117"/>
        <v>0</v>
      </c>
      <c r="I88" s="102">
        <v>0</v>
      </c>
      <c r="J88" s="104">
        <f t="shared" si="118"/>
        <v>0</v>
      </c>
      <c r="K88" s="103">
        <f t="shared" si="119"/>
        <v>0</v>
      </c>
      <c r="L88" s="46"/>
    </row>
    <row r="89" spans="1:13" s="1" customFormat="1" x14ac:dyDescent="0.25">
      <c r="A89" s="49"/>
      <c r="B89" s="50" t="s">
        <v>9</v>
      </c>
      <c r="C89" s="51"/>
      <c r="D89" s="52"/>
      <c r="E89" s="53"/>
      <c r="F89" s="9">
        <f>SUM(F11:F88)</f>
        <v>0</v>
      </c>
      <c r="G89" s="54"/>
      <c r="H89" s="55">
        <f>SUM(H11:H88)</f>
        <v>0</v>
      </c>
      <c r="I89" s="54"/>
      <c r="J89" s="55">
        <f>SUM(J11:J88)</f>
        <v>0</v>
      </c>
      <c r="K89" s="9">
        <f>F89+H89+J89</f>
        <v>0</v>
      </c>
      <c r="L89" s="46"/>
    </row>
    <row r="90" spans="1:13" s="1" customFormat="1" x14ac:dyDescent="0.25">
      <c r="A90" s="49"/>
      <c r="B90" s="56" t="s">
        <v>10</v>
      </c>
      <c r="C90" s="57">
        <v>0</v>
      </c>
      <c r="D90" s="52"/>
      <c r="E90" s="53"/>
      <c r="F90" s="43"/>
      <c r="G90" s="53"/>
      <c r="H90" s="9"/>
      <c r="I90" s="53"/>
      <c r="J90" s="44"/>
      <c r="K90" s="9">
        <f>K89*C90</f>
        <v>0</v>
      </c>
      <c r="L90" s="46"/>
    </row>
    <row r="91" spans="1:13" s="1" customFormat="1" x14ac:dyDescent="0.25">
      <c r="A91" s="49"/>
      <c r="B91" s="56" t="s">
        <v>11</v>
      </c>
      <c r="C91" s="51"/>
      <c r="D91" s="52"/>
      <c r="E91" s="53"/>
      <c r="F91" s="43"/>
      <c r="G91" s="53"/>
      <c r="H91" s="9"/>
      <c r="I91" s="53"/>
      <c r="J91" s="44"/>
      <c r="K91" s="9">
        <f>K89+K90</f>
        <v>0</v>
      </c>
      <c r="L91" s="46"/>
    </row>
    <row r="92" spans="1:13" s="1" customFormat="1" x14ac:dyDescent="0.25">
      <c r="A92" s="49"/>
      <c r="B92" s="56" t="s">
        <v>12</v>
      </c>
      <c r="C92" s="57">
        <v>0</v>
      </c>
      <c r="D92" s="52"/>
      <c r="E92" s="53"/>
      <c r="F92" s="43"/>
      <c r="G92" s="53"/>
      <c r="H92" s="9"/>
      <c r="I92" s="53"/>
      <c r="J92" s="44"/>
      <c r="K92" s="9">
        <f>K91*C92</f>
        <v>0</v>
      </c>
      <c r="L92" s="46"/>
    </row>
    <row r="93" spans="1:13" s="1" customFormat="1" x14ac:dyDescent="0.25">
      <c r="A93" s="49"/>
      <c r="B93" s="50" t="s">
        <v>11</v>
      </c>
      <c r="C93" s="51"/>
      <c r="D93" s="52"/>
      <c r="E93" s="53"/>
      <c r="F93" s="43"/>
      <c r="G93" s="53"/>
      <c r="H93" s="9"/>
      <c r="I93" s="53"/>
      <c r="J93" s="44"/>
      <c r="K93" s="9">
        <f>K92+K91</f>
        <v>0</v>
      </c>
      <c r="L93" s="46"/>
    </row>
    <row r="94" spans="1:13" s="1" customFormat="1" x14ac:dyDescent="0.25">
      <c r="A94" s="49"/>
      <c r="B94" s="50" t="s">
        <v>13</v>
      </c>
      <c r="C94" s="58">
        <v>0.18</v>
      </c>
      <c r="D94" s="59"/>
      <c r="E94" s="53"/>
      <c r="F94" s="43"/>
      <c r="G94" s="53"/>
      <c r="H94" s="9"/>
      <c r="I94" s="53"/>
      <c r="J94" s="44"/>
      <c r="K94" s="9">
        <f>K93*C94</f>
        <v>0</v>
      </c>
      <c r="L94" s="46"/>
    </row>
    <row r="95" spans="1:13" s="1" customFormat="1" x14ac:dyDescent="0.25">
      <c r="A95" s="31"/>
      <c r="B95" s="60" t="s">
        <v>14</v>
      </c>
      <c r="C95" s="31"/>
      <c r="D95" s="61"/>
      <c r="E95" s="62"/>
      <c r="F95" s="63"/>
      <c r="G95" s="62"/>
      <c r="H95" s="64"/>
      <c r="I95" s="62"/>
      <c r="J95" s="65"/>
      <c r="K95" s="64">
        <f>K93+K94</f>
        <v>0</v>
      </c>
      <c r="L95" s="46"/>
    </row>
    <row r="96" spans="1:13" s="1" customFormat="1" x14ac:dyDescent="0.25">
      <c r="A96" s="14"/>
      <c r="B96" s="66"/>
      <c r="C96" s="14"/>
      <c r="D96" s="67"/>
      <c r="E96" s="14"/>
      <c r="F96" s="14"/>
      <c r="G96" s="14"/>
      <c r="H96" s="14"/>
      <c r="I96" s="14"/>
      <c r="J96" s="14"/>
      <c r="K96" s="14"/>
      <c r="L96" s="46"/>
    </row>
    <row r="97" spans="1:12" s="1" customFormat="1" x14ac:dyDescent="0.25">
      <c r="A97" s="14"/>
      <c r="B97" s="66"/>
      <c r="C97" s="14"/>
      <c r="D97" s="67"/>
      <c r="E97" s="14"/>
      <c r="F97" s="14"/>
      <c r="G97" s="14"/>
      <c r="H97" s="14"/>
      <c r="I97" s="14"/>
      <c r="J97" s="14"/>
      <c r="K97" s="14"/>
      <c r="L97" s="46"/>
    </row>
    <row r="98" spans="1:12" s="1" customFormat="1" x14ac:dyDescent="0.25">
      <c r="A98" s="14"/>
      <c r="B98" s="66"/>
      <c r="C98" s="14"/>
      <c r="D98" s="67"/>
      <c r="E98" s="12"/>
      <c r="F98" s="14"/>
      <c r="G98" s="14"/>
      <c r="H98" s="14"/>
      <c r="I98" s="14"/>
      <c r="J98" s="14"/>
      <c r="K98" s="14"/>
      <c r="L98" s="46"/>
    </row>
    <row r="99" spans="1:12" s="1" customFormat="1" x14ac:dyDescent="0.25">
      <c r="B99" s="69"/>
      <c r="D99" s="70"/>
      <c r="L99" s="46"/>
    </row>
    <row r="100" spans="1:12" s="1" customFormat="1" x14ac:dyDescent="0.25">
      <c r="B100" s="69"/>
      <c r="D100" s="70"/>
      <c r="L100" s="46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5" workbookViewId="0">
      <selection activeCell="L43" sqref="L43"/>
    </sheetView>
  </sheetViews>
  <sheetFormatPr defaultRowHeight="15" x14ac:dyDescent="0.25"/>
  <cols>
    <col min="1" max="1" width="3.42578125" style="2" customWidth="1"/>
    <col min="2" max="2" width="61.7109375" style="71" customWidth="1"/>
    <col min="3" max="3" width="11.28515625" style="2" bestFit="1" customWidth="1"/>
    <col min="4" max="4" width="7.85546875" style="72" bestFit="1" customWidth="1"/>
    <col min="5" max="5" width="9.42578125" style="2" bestFit="1" customWidth="1"/>
    <col min="6" max="6" width="5.285156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140625" style="2" bestFit="1" customWidth="1"/>
    <col min="11" max="11" width="9.42578125" style="2" bestFit="1" customWidth="1"/>
    <col min="12" max="12" width="25.85546875" style="46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3"/>
    </row>
    <row r="2" spans="1:12" s="1" customFormat="1" ht="12.75" x14ac:dyDescent="0.25">
      <c r="A2" s="2"/>
      <c r="B2" s="211" t="s">
        <v>208</v>
      </c>
      <c r="C2" s="212"/>
      <c r="D2" s="212"/>
      <c r="E2" s="212"/>
      <c r="F2" s="212"/>
      <c r="G2" s="212"/>
      <c r="H2" s="212"/>
      <c r="I2" s="212"/>
      <c r="J2" s="212"/>
      <c r="K2" s="212"/>
      <c r="L2" s="23"/>
    </row>
    <row r="3" spans="1:12" ht="12.75" x14ac:dyDescent="0.25">
      <c r="A3" s="1"/>
      <c r="B3" s="219"/>
      <c r="C3" s="219"/>
      <c r="D3" s="219"/>
      <c r="E3" s="219"/>
      <c r="F3" s="219"/>
      <c r="G3" s="1"/>
      <c r="H3" s="1"/>
      <c r="I3" s="24"/>
      <c r="L3" s="23"/>
    </row>
    <row r="4" spans="1:12" ht="12.75" x14ac:dyDescent="0.25">
      <c r="A4" s="25" t="s">
        <v>134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.75" x14ac:dyDescent="0.25">
      <c r="A5" s="26"/>
      <c r="B5" s="27"/>
      <c r="C5" s="26"/>
      <c r="D5" s="28"/>
      <c r="E5" s="220" t="s">
        <v>49</v>
      </c>
      <c r="F5" s="220"/>
      <c r="G5" s="220"/>
      <c r="H5" s="220"/>
      <c r="I5" s="29">
        <f>K52</f>
        <v>0</v>
      </c>
      <c r="J5" s="30" t="s">
        <v>59</v>
      </c>
      <c r="K5" s="26"/>
      <c r="L5" s="23"/>
    </row>
    <row r="6" spans="1:12" ht="12.75" x14ac:dyDescent="0.25">
      <c r="A6" s="31"/>
      <c r="B6" s="32" t="s">
        <v>38</v>
      </c>
      <c r="C6" s="33"/>
      <c r="D6" s="34"/>
      <c r="E6" s="214" t="s">
        <v>39</v>
      </c>
      <c r="F6" s="215"/>
      <c r="G6" s="215"/>
      <c r="H6" s="215"/>
      <c r="I6" s="215"/>
      <c r="J6" s="216"/>
      <c r="K6" s="35" t="s">
        <v>28</v>
      </c>
      <c r="L6" s="23"/>
    </row>
    <row r="7" spans="1:12" ht="30" x14ac:dyDescent="0.25">
      <c r="A7" s="36" t="s">
        <v>0</v>
      </c>
      <c r="B7" s="143" t="s">
        <v>40</v>
      </c>
      <c r="C7" s="37" t="s">
        <v>41</v>
      </c>
      <c r="D7" s="37" t="s">
        <v>42</v>
      </c>
      <c r="E7" s="217" t="s">
        <v>58</v>
      </c>
      <c r="F7" s="218"/>
      <c r="G7" s="217" t="s">
        <v>51</v>
      </c>
      <c r="H7" s="218"/>
      <c r="I7" s="217" t="s">
        <v>52</v>
      </c>
      <c r="J7" s="218"/>
      <c r="K7" s="35"/>
      <c r="L7" s="23"/>
    </row>
    <row r="8" spans="1:12" x14ac:dyDescent="0.25">
      <c r="A8" s="38"/>
      <c r="B8" s="144"/>
      <c r="C8" s="39"/>
      <c r="D8" s="39"/>
      <c r="E8" s="40" t="s">
        <v>43</v>
      </c>
      <c r="F8" s="40" t="s">
        <v>44</v>
      </c>
      <c r="G8" s="40" t="s">
        <v>43</v>
      </c>
      <c r="H8" s="40" t="s">
        <v>44</v>
      </c>
      <c r="I8" s="40" t="s">
        <v>43</v>
      </c>
      <c r="J8" s="40" t="s">
        <v>44</v>
      </c>
      <c r="K8" s="35"/>
      <c r="L8" s="23"/>
    </row>
    <row r="9" spans="1:12" x14ac:dyDescent="0.25">
      <c r="A9" s="41"/>
      <c r="B9" s="145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s="1" customFormat="1" x14ac:dyDescent="0.25">
      <c r="A10" s="101"/>
      <c r="B10" s="107" t="s">
        <v>26</v>
      </c>
      <c r="C10" s="108"/>
      <c r="D10" s="119"/>
      <c r="E10" s="109"/>
      <c r="F10" s="110"/>
      <c r="G10" s="109"/>
      <c r="H10" s="111"/>
      <c r="I10" s="109"/>
      <c r="J10" s="111"/>
      <c r="K10" s="110"/>
      <c r="L10" s="46"/>
    </row>
    <row r="11" spans="1:12" s="1" customFormat="1" x14ac:dyDescent="0.25">
      <c r="A11" s="101">
        <v>1</v>
      </c>
      <c r="B11" s="156" t="s">
        <v>77</v>
      </c>
      <c r="C11" s="118" t="s">
        <v>15</v>
      </c>
      <c r="D11" s="157">
        <v>11</v>
      </c>
      <c r="E11" s="102">
        <v>0</v>
      </c>
      <c r="F11" s="103">
        <f t="shared" ref="F11:F45" si="0">E11*D11</f>
        <v>0</v>
      </c>
      <c r="G11" s="102">
        <v>0</v>
      </c>
      <c r="H11" s="103">
        <f t="shared" ref="H11:H45" si="1">G11*D11</f>
        <v>0</v>
      </c>
      <c r="I11" s="102">
        <v>0</v>
      </c>
      <c r="J11" s="104">
        <f t="shared" ref="J11:J45" si="2">I11*D11</f>
        <v>0</v>
      </c>
      <c r="K11" s="103">
        <f t="shared" ref="K11:K45" si="3">F11+H11+J11</f>
        <v>0</v>
      </c>
      <c r="L11" s="46"/>
    </row>
    <row r="12" spans="1:12" s="1" customFormat="1" x14ac:dyDescent="0.25">
      <c r="A12" s="101">
        <v>2</v>
      </c>
      <c r="B12" s="156" t="s">
        <v>79</v>
      </c>
      <c r="C12" s="118" t="s">
        <v>15</v>
      </c>
      <c r="D12" s="157">
        <v>6</v>
      </c>
      <c r="E12" s="102">
        <v>0</v>
      </c>
      <c r="F12" s="103">
        <f t="shared" si="0"/>
        <v>0</v>
      </c>
      <c r="G12" s="102">
        <v>0</v>
      </c>
      <c r="H12" s="103">
        <f t="shared" si="1"/>
        <v>0</v>
      </c>
      <c r="I12" s="102">
        <v>0</v>
      </c>
      <c r="J12" s="104">
        <f t="shared" si="2"/>
        <v>0</v>
      </c>
      <c r="K12" s="103">
        <f t="shared" si="3"/>
        <v>0</v>
      </c>
      <c r="L12" s="46"/>
    </row>
    <row r="13" spans="1:12" s="1" customFormat="1" x14ac:dyDescent="0.25">
      <c r="A13" s="101">
        <v>3</v>
      </c>
      <c r="B13" s="156" t="s">
        <v>106</v>
      </c>
      <c r="C13" s="118" t="s">
        <v>15</v>
      </c>
      <c r="D13" s="157">
        <v>3</v>
      </c>
      <c r="E13" s="102">
        <v>0</v>
      </c>
      <c r="F13" s="103">
        <f t="shared" si="0"/>
        <v>0</v>
      </c>
      <c r="G13" s="102">
        <v>0</v>
      </c>
      <c r="H13" s="103">
        <f t="shared" si="1"/>
        <v>0</v>
      </c>
      <c r="I13" s="102">
        <v>0</v>
      </c>
      <c r="J13" s="104">
        <f t="shared" si="2"/>
        <v>0</v>
      </c>
      <c r="K13" s="103">
        <f t="shared" si="3"/>
        <v>0</v>
      </c>
      <c r="L13" s="46"/>
    </row>
    <row r="14" spans="1:12" s="1" customFormat="1" x14ac:dyDescent="0.25">
      <c r="A14" s="101">
        <v>4</v>
      </c>
      <c r="B14" s="155" t="s">
        <v>122</v>
      </c>
      <c r="C14" s="118" t="s">
        <v>15</v>
      </c>
      <c r="D14" s="157">
        <v>2</v>
      </c>
      <c r="E14" s="102">
        <v>0</v>
      </c>
      <c r="F14" s="103">
        <f t="shared" si="0"/>
        <v>0</v>
      </c>
      <c r="G14" s="102">
        <v>0</v>
      </c>
      <c r="H14" s="103">
        <f t="shared" si="1"/>
        <v>0</v>
      </c>
      <c r="I14" s="102">
        <v>0</v>
      </c>
      <c r="J14" s="104">
        <f t="shared" si="2"/>
        <v>0</v>
      </c>
      <c r="K14" s="103">
        <f t="shared" si="3"/>
        <v>0</v>
      </c>
      <c r="L14" s="46"/>
    </row>
    <row r="15" spans="1:12" s="1" customFormat="1" x14ac:dyDescent="0.25">
      <c r="A15" s="101">
        <v>5</v>
      </c>
      <c r="B15" s="172" t="s">
        <v>131</v>
      </c>
      <c r="C15" s="118" t="s">
        <v>15</v>
      </c>
      <c r="D15" s="157">
        <v>1</v>
      </c>
      <c r="E15" s="102">
        <v>0</v>
      </c>
      <c r="F15" s="103">
        <f t="shared" ref="F15:F16" si="4">E15*D15</f>
        <v>0</v>
      </c>
      <c r="G15" s="102">
        <v>0</v>
      </c>
      <c r="H15" s="103">
        <f t="shared" ref="H15:H16" si="5">G15*D15</f>
        <v>0</v>
      </c>
      <c r="I15" s="102">
        <v>0</v>
      </c>
      <c r="J15" s="104">
        <f t="shared" ref="J15:J16" si="6">I15*D15</f>
        <v>0</v>
      </c>
      <c r="K15" s="103">
        <f t="shared" ref="K15:K16" si="7">F15+H15+J15</f>
        <v>0</v>
      </c>
      <c r="L15" s="46"/>
    </row>
    <row r="16" spans="1:12" s="1" customFormat="1" x14ac:dyDescent="0.25">
      <c r="A16" s="101">
        <v>6</v>
      </c>
      <c r="B16" s="173" t="s">
        <v>132</v>
      </c>
      <c r="C16" s="118" t="s">
        <v>73</v>
      </c>
      <c r="D16" s="157">
        <v>1</v>
      </c>
      <c r="E16" s="102">
        <v>0</v>
      </c>
      <c r="F16" s="103">
        <f t="shared" si="4"/>
        <v>0</v>
      </c>
      <c r="G16" s="102">
        <v>0</v>
      </c>
      <c r="H16" s="103">
        <f t="shared" si="5"/>
        <v>0</v>
      </c>
      <c r="I16" s="102">
        <v>0</v>
      </c>
      <c r="J16" s="104">
        <f t="shared" si="6"/>
        <v>0</v>
      </c>
      <c r="K16" s="103">
        <f t="shared" si="7"/>
        <v>0</v>
      </c>
      <c r="L16" s="46"/>
    </row>
    <row r="17" spans="1:12" s="1" customFormat="1" ht="24" x14ac:dyDescent="0.25">
      <c r="A17" s="101">
        <v>7</v>
      </c>
      <c r="B17" s="173" t="s">
        <v>230</v>
      </c>
      <c r="C17" s="118" t="s">
        <v>113</v>
      </c>
      <c r="D17" s="178">
        <v>6</v>
      </c>
      <c r="E17" s="139">
        <v>0</v>
      </c>
      <c r="F17" s="140">
        <f t="shared" ref="F17" si="8">E17*D17</f>
        <v>0</v>
      </c>
      <c r="G17" s="139">
        <v>0</v>
      </c>
      <c r="H17" s="140">
        <f t="shared" ref="H17" si="9">G17*D17</f>
        <v>0</v>
      </c>
      <c r="I17" s="139">
        <v>0</v>
      </c>
      <c r="J17" s="141">
        <f t="shared" ref="J17" si="10">I17*D17</f>
        <v>0</v>
      </c>
      <c r="K17" s="140">
        <f t="shared" ref="K17" si="11">F17+H17+J17</f>
        <v>0</v>
      </c>
      <c r="L17" s="46"/>
    </row>
    <row r="18" spans="1:12" s="1" customFormat="1" x14ac:dyDescent="0.25">
      <c r="A18" s="101">
        <v>8</v>
      </c>
      <c r="B18" s="173" t="s">
        <v>231</v>
      </c>
      <c r="C18" s="118" t="s">
        <v>15</v>
      </c>
      <c r="D18" s="178">
        <v>3</v>
      </c>
      <c r="E18" s="139">
        <v>0</v>
      </c>
      <c r="F18" s="140">
        <f t="shared" si="0"/>
        <v>0</v>
      </c>
      <c r="G18" s="139">
        <v>0</v>
      </c>
      <c r="H18" s="140">
        <f t="shared" si="1"/>
        <v>0</v>
      </c>
      <c r="I18" s="139">
        <v>0</v>
      </c>
      <c r="J18" s="141">
        <f t="shared" si="2"/>
        <v>0</v>
      </c>
      <c r="K18" s="140">
        <f t="shared" si="3"/>
        <v>0</v>
      </c>
      <c r="L18" s="46"/>
    </row>
    <row r="19" spans="1:12" s="1" customFormat="1" x14ac:dyDescent="0.25">
      <c r="A19" s="101">
        <v>9</v>
      </c>
      <c r="B19" s="173" t="s">
        <v>232</v>
      </c>
      <c r="C19" s="118" t="s">
        <v>15</v>
      </c>
      <c r="D19" s="178">
        <v>2</v>
      </c>
      <c r="E19" s="139">
        <v>0</v>
      </c>
      <c r="F19" s="140">
        <f t="shared" si="0"/>
        <v>0</v>
      </c>
      <c r="G19" s="139">
        <v>0</v>
      </c>
      <c r="H19" s="140">
        <f t="shared" si="1"/>
        <v>0</v>
      </c>
      <c r="I19" s="139">
        <v>0</v>
      </c>
      <c r="J19" s="141">
        <f t="shared" si="2"/>
        <v>0</v>
      </c>
      <c r="K19" s="140">
        <f t="shared" si="3"/>
        <v>0</v>
      </c>
      <c r="L19" s="46"/>
    </row>
    <row r="20" spans="1:12" s="1" customFormat="1" x14ac:dyDescent="0.25">
      <c r="A20" s="101">
        <v>10</v>
      </c>
      <c r="B20" s="173" t="s">
        <v>233</v>
      </c>
      <c r="C20" s="118" t="s">
        <v>15</v>
      </c>
      <c r="D20" s="178">
        <v>1</v>
      </c>
      <c r="E20" s="139">
        <v>0</v>
      </c>
      <c r="F20" s="140">
        <f t="shared" si="0"/>
        <v>0</v>
      </c>
      <c r="G20" s="139">
        <v>0</v>
      </c>
      <c r="H20" s="140">
        <f t="shared" si="1"/>
        <v>0</v>
      </c>
      <c r="I20" s="139">
        <v>0</v>
      </c>
      <c r="J20" s="141">
        <f t="shared" si="2"/>
        <v>0</v>
      </c>
      <c r="K20" s="140">
        <f t="shared" si="3"/>
        <v>0</v>
      </c>
      <c r="L20" s="46"/>
    </row>
    <row r="21" spans="1:12" s="1" customFormat="1" ht="24" x14ac:dyDescent="0.25">
      <c r="A21" s="101">
        <v>11</v>
      </c>
      <c r="B21" s="173" t="s">
        <v>85</v>
      </c>
      <c r="C21" s="118" t="s">
        <v>73</v>
      </c>
      <c r="D21" s="178">
        <v>6</v>
      </c>
      <c r="E21" s="139">
        <v>0</v>
      </c>
      <c r="F21" s="140">
        <f t="shared" si="0"/>
        <v>0</v>
      </c>
      <c r="G21" s="139">
        <v>0</v>
      </c>
      <c r="H21" s="140">
        <f t="shared" si="1"/>
        <v>0</v>
      </c>
      <c r="I21" s="139">
        <v>0</v>
      </c>
      <c r="J21" s="141">
        <f t="shared" si="2"/>
        <v>0</v>
      </c>
      <c r="K21" s="140">
        <f t="shared" si="3"/>
        <v>0</v>
      </c>
      <c r="L21" s="46"/>
    </row>
    <row r="22" spans="1:12" s="1" customFormat="1" x14ac:dyDescent="0.25">
      <c r="A22" s="101">
        <v>12</v>
      </c>
      <c r="B22" s="156" t="s">
        <v>70</v>
      </c>
      <c r="C22" s="118" t="s">
        <v>15</v>
      </c>
      <c r="D22" s="157">
        <v>4</v>
      </c>
      <c r="E22" s="102">
        <v>0</v>
      </c>
      <c r="F22" s="103">
        <f t="shared" si="0"/>
        <v>0</v>
      </c>
      <c r="G22" s="102">
        <v>0</v>
      </c>
      <c r="H22" s="103">
        <f t="shared" si="1"/>
        <v>0</v>
      </c>
      <c r="I22" s="102">
        <v>0</v>
      </c>
      <c r="J22" s="104">
        <f t="shared" si="2"/>
        <v>0</v>
      </c>
      <c r="K22" s="103">
        <f t="shared" si="3"/>
        <v>0</v>
      </c>
      <c r="L22" s="46"/>
    </row>
    <row r="23" spans="1:12" s="1" customFormat="1" x14ac:dyDescent="0.25">
      <c r="A23" s="101">
        <v>13</v>
      </c>
      <c r="B23" s="156" t="s">
        <v>124</v>
      </c>
      <c r="C23" s="118" t="s">
        <v>15</v>
      </c>
      <c r="D23" s="157">
        <v>3</v>
      </c>
      <c r="E23" s="102">
        <v>0</v>
      </c>
      <c r="F23" s="103">
        <f t="shared" si="0"/>
        <v>0</v>
      </c>
      <c r="G23" s="102">
        <v>0</v>
      </c>
      <c r="H23" s="103">
        <f t="shared" si="1"/>
        <v>0</v>
      </c>
      <c r="I23" s="102">
        <v>0</v>
      </c>
      <c r="J23" s="104">
        <f t="shared" si="2"/>
        <v>0</v>
      </c>
      <c r="K23" s="103">
        <f t="shared" si="3"/>
        <v>0</v>
      </c>
      <c r="L23" s="46"/>
    </row>
    <row r="24" spans="1:12" s="1" customFormat="1" x14ac:dyDescent="0.25">
      <c r="A24" s="101">
        <v>14</v>
      </c>
      <c r="B24" s="156" t="s">
        <v>71</v>
      </c>
      <c r="C24" s="118" t="s">
        <v>15</v>
      </c>
      <c r="D24" s="157">
        <v>2</v>
      </c>
      <c r="E24" s="102">
        <v>0</v>
      </c>
      <c r="F24" s="103">
        <f t="shared" si="0"/>
        <v>0</v>
      </c>
      <c r="G24" s="102">
        <v>0</v>
      </c>
      <c r="H24" s="103">
        <f t="shared" si="1"/>
        <v>0</v>
      </c>
      <c r="I24" s="102">
        <v>0</v>
      </c>
      <c r="J24" s="104">
        <f t="shared" si="2"/>
        <v>0</v>
      </c>
      <c r="K24" s="103">
        <f t="shared" si="3"/>
        <v>0</v>
      </c>
      <c r="L24" s="46"/>
    </row>
    <row r="25" spans="1:12" s="1" customFormat="1" ht="24" x14ac:dyDescent="0.25">
      <c r="A25" s="101">
        <v>15</v>
      </c>
      <c r="B25" s="156" t="s">
        <v>78</v>
      </c>
      <c r="C25" s="105" t="s">
        <v>75</v>
      </c>
      <c r="D25" s="157">
        <v>3</v>
      </c>
      <c r="E25" s="102">
        <v>0</v>
      </c>
      <c r="F25" s="103">
        <f t="shared" si="0"/>
        <v>0</v>
      </c>
      <c r="G25" s="102">
        <v>0</v>
      </c>
      <c r="H25" s="103">
        <f t="shared" si="1"/>
        <v>0</v>
      </c>
      <c r="I25" s="102">
        <v>0</v>
      </c>
      <c r="J25" s="104">
        <f t="shared" si="2"/>
        <v>0</v>
      </c>
      <c r="K25" s="103">
        <f t="shared" si="3"/>
        <v>0</v>
      </c>
      <c r="L25" s="46"/>
    </row>
    <row r="26" spans="1:12" s="1" customFormat="1" x14ac:dyDescent="0.25">
      <c r="A26" s="101">
        <v>16</v>
      </c>
      <c r="B26" s="174" t="s">
        <v>88</v>
      </c>
      <c r="C26" s="125" t="s">
        <v>15</v>
      </c>
      <c r="D26" s="179">
        <v>4</v>
      </c>
      <c r="E26" s="139">
        <v>0</v>
      </c>
      <c r="F26" s="140">
        <f t="shared" si="0"/>
        <v>0</v>
      </c>
      <c r="G26" s="139">
        <v>0</v>
      </c>
      <c r="H26" s="140">
        <f t="shared" si="1"/>
        <v>0</v>
      </c>
      <c r="I26" s="139">
        <v>0</v>
      </c>
      <c r="J26" s="141">
        <f t="shared" si="2"/>
        <v>0</v>
      </c>
      <c r="K26" s="142">
        <f t="shared" si="3"/>
        <v>0</v>
      </c>
      <c r="L26" s="46"/>
    </row>
    <row r="27" spans="1:12" s="1" customFormat="1" x14ac:dyDescent="0.25">
      <c r="A27" s="101">
        <v>17</v>
      </c>
      <c r="B27" s="175" t="s">
        <v>107</v>
      </c>
      <c r="C27" s="125" t="s">
        <v>15</v>
      </c>
      <c r="D27" s="179">
        <v>2</v>
      </c>
      <c r="E27" s="139">
        <v>0</v>
      </c>
      <c r="F27" s="140">
        <f t="shared" si="0"/>
        <v>0</v>
      </c>
      <c r="G27" s="139">
        <v>0</v>
      </c>
      <c r="H27" s="140">
        <f t="shared" si="1"/>
        <v>0</v>
      </c>
      <c r="I27" s="139">
        <v>0</v>
      </c>
      <c r="J27" s="141">
        <f t="shared" si="2"/>
        <v>0</v>
      </c>
      <c r="K27" s="142">
        <f t="shared" si="3"/>
        <v>0</v>
      </c>
      <c r="L27" s="46"/>
    </row>
    <row r="28" spans="1:12" s="1" customFormat="1" x14ac:dyDescent="0.25">
      <c r="A28" s="101">
        <v>18</v>
      </c>
      <c r="B28" s="177" t="s">
        <v>164</v>
      </c>
      <c r="C28" s="125" t="s">
        <v>15</v>
      </c>
      <c r="D28" s="179">
        <v>4</v>
      </c>
      <c r="E28" s="139">
        <v>0</v>
      </c>
      <c r="F28" s="140">
        <f t="shared" si="0"/>
        <v>0</v>
      </c>
      <c r="G28" s="139">
        <v>0</v>
      </c>
      <c r="H28" s="140">
        <f t="shared" si="1"/>
        <v>0</v>
      </c>
      <c r="I28" s="139">
        <v>0</v>
      </c>
      <c r="J28" s="141">
        <f t="shared" si="2"/>
        <v>0</v>
      </c>
      <c r="K28" s="142">
        <f t="shared" si="3"/>
        <v>0</v>
      </c>
      <c r="L28" s="46"/>
    </row>
    <row r="29" spans="1:12" s="1" customFormat="1" x14ac:dyDescent="0.25">
      <c r="A29" s="101">
        <v>19</v>
      </c>
      <c r="B29" s="174" t="s">
        <v>110</v>
      </c>
      <c r="C29" s="125" t="s">
        <v>15</v>
      </c>
      <c r="D29" s="179">
        <v>6</v>
      </c>
      <c r="E29" s="139">
        <v>0</v>
      </c>
      <c r="F29" s="140">
        <f t="shared" si="0"/>
        <v>0</v>
      </c>
      <c r="G29" s="139">
        <v>0</v>
      </c>
      <c r="H29" s="140">
        <f t="shared" si="1"/>
        <v>0</v>
      </c>
      <c r="I29" s="139">
        <v>0</v>
      </c>
      <c r="J29" s="141">
        <f t="shared" si="2"/>
        <v>0</v>
      </c>
      <c r="K29" s="142">
        <f t="shared" si="3"/>
        <v>0</v>
      </c>
      <c r="L29" s="46"/>
    </row>
    <row r="30" spans="1:12" s="1" customFormat="1" x14ac:dyDescent="0.25">
      <c r="A30" s="101">
        <v>20</v>
      </c>
      <c r="B30" s="176" t="s">
        <v>111</v>
      </c>
      <c r="C30" s="146" t="s">
        <v>15</v>
      </c>
      <c r="D30" s="180">
        <v>2</v>
      </c>
      <c r="E30" s="147">
        <v>0</v>
      </c>
      <c r="F30" s="148">
        <f t="shared" si="0"/>
        <v>0</v>
      </c>
      <c r="G30" s="147">
        <v>0</v>
      </c>
      <c r="H30" s="148">
        <f t="shared" si="1"/>
        <v>0</v>
      </c>
      <c r="I30" s="147">
        <v>0</v>
      </c>
      <c r="J30" s="149">
        <f t="shared" si="2"/>
        <v>0</v>
      </c>
      <c r="K30" s="150">
        <f t="shared" si="3"/>
        <v>0</v>
      </c>
      <c r="L30" s="46"/>
    </row>
    <row r="31" spans="1:12" s="1" customFormat="1" x14ac:dyDescent="0.25">
      <c r="A31" s="101">
        <v>21</v>
      </c>
      <c r="B31" s="181" t="s">
        <v>212</v>
      </c>
      <c r="C31" s="138" t="s">
        <v>117</v>
      </c>
      <c r="D31" s="138">
        <v>8</v>
      </c>
      <c r="E31" s="147">
        <v>0</v>
      </c>
      <c r="F31" s="148">
        <f t="shared" ref="F31" si="12">E31*D31</f>
        <v>0</v>
      </c>
      <c r="G31" s="147">
        <v>0</v>
      </c>
      <c r="H31" s="148">
        <f t="shared" ref="H31" si="13">G31*D31</f>
        <v>0</v>
      </c>
      <c r="I31" s="147">
        <v>0</v>
      </c>
      <c r="J31" s="149">
        <f t="shared" ref="J31" si="14">I31*D31</f>
        <v>0</v>
      </c>
      <c r="K31" s="150">
        <f t="shared" ref="K31" si="15">F31+H31+J31</f>
        <v>0</v>
      </c>
      <c r="L31" s="46"/>
    </row>
    <row r="32" spans="1:12" s="1" customFormat="1" x14ac:dyDescent="0.25">
      <c r="A32" s="101">
        <v>22</v>
      </c>
      <c r="B32" s="175" t="s">
        <v>112</v>
      </c>
      <c r="C32" s="125" t="s">
        <v>15</v>
      </c>
      <c r="D32" s="179">
        <v>1</v>
      </c>
      <c r="E32" s="139">
        <v>0</v>
      </c>
      <c r="F32" s="140">
        <f t="shared" si="0"/>
        <v>0</v>
      </c>
      <c r="G32" s="139">
        <v>0</v>
      </c>
      <c r="H32" s="140">
        <f t="shared" si="1"/>
        <v>0</v>
      </c>
      <c r="I32" s="139">
        <v>0</v>
      </c>
      <c r="J32" s="140">
        <f t="shared" si="2"/>
        <v>0</v>
      </c>
      <c r="K32" s="142">
        <f t="shared" si="3"/>
        <v>0</v>
      </c>
      <c r="L32" s="46"/>
    </row>
    <row r="33" spans="1:12" s="1" customFormat="1" x14ac:dyDescent="0.25">
      <c r="A33" s="101">
        <v>23</v>
      </c>
      <c r="B33" s="177" t="s">
        <v>115</v>
      </c>
      <c r="C33" s="125" t="s">
        <v>113</v>
      </c>
      <c r="D33" s="179">
        <v>3</v>
      </c>
      <c r="E33" s="139">
        <v>0</v>
      </c>
      <c r="F33" s="140">
        <f t="shared" si="0"/>
        <v>0</v>
      </c>
      <c r="G33" s="139">
        <v>0</v>
      </c>
      <c r="H33" s="140">
        <f t="shared" si="1"/>
        <v>0</v>
      </c>
      <c r="I33" s="139">
        <v>0</v>
      </c>
      <c r="J33" s="140">
        <f t="shared" si="2"/>
        <v>0</v>
      </c>
      <c r="K33" s="142">
        <f t="shared" si="3"/>
        <v>0</v>
      </c>
      <c r="L33" s="46"/>
    </row>
    <row r="34" spans="1:12" s="1" customFormat="1" x14ac:dyDescent="0.25">
      <c r="A34" s="101">
        <v>24</v>
      </c>
      <c r="B34" s="177" t="s">
        <v>114</v>
      </c>
      <c r="C34" s="125" t="s">
        <v>113</v>
      </c>
      <c r="D34" s="179">
        <v>40</v>
      </c>
      <c r="E34" s="139">
        <v>0</v>
      </c>
      <c r="F34" s="140">
        <f t="shared" si="0"/>
        <v>0</v>
      </c>
      <c r="G34" s="139">
        <v>0</v>
      </c>
      <c r="H34" s="140">
        <f t="shared" si="1"/>
        <v>0</v>
      </c>
      <c r="I34" s="139">
        <v>0</v>
      </c>
      <c r="J34" s="140">
        <f t="shared" si="2"/>
        <v>0</v>
      </c>
      <c r="K34" s="142">
        <f t="shared" si="3"/>
        <v>0</v>
      </c>
      <c r="L34" s="46"/>
    </row>
    <row r="35" spans="1:12" s="1" customFormat="1" x14ac:dyDescent="0.25">
      <c r="A35" s="101">
        <v>25</v>
      </c>
      <c r="B35" s="177" t="s">
        <v>116</v>
      </c>
      <c r="C35" s="125" t="s">
        <v>113</v>
      </c>
      <c r="D35" s="179">
        <v>15</v>
      </c>
      <c r="E35" s="139">
        <v>0</v>
      </c>
      <c r="F35" s="140">
        <f t="shared" si="0"/>
        <v>0</v>
      </c>
      <c r="G35" s="139">
        <v>0</v>
      </c>
      <c r="H35" s="140">
        <f t="shared" si="1"/>
        <v>0</v>
      </c>
      <c r="I35" s="139">
        <v>0</v>
      </c>
      <c r="J35" s="140">
        <f t="shared" si="2"/>
        <v>0</v>
      </c>
      <c r="K35" s="142">
        <f t="shared" si="3"/>
        <v>0</v>
      </c>
      <c r="L35" s="46"/>
    </row>
    <row r="36" spans="1:12" s="1" customFormat="1" x14ac:dyDescent="0.25">
      <c r="A36" s="101">
        <v>26</v>
      </c>
      <c r="B36" s="174" t="s">
        <v>118</v>
      </c>
      <c r="C36" s="125" t="s">
        <v>113</v>
      </c>
      <c r="D36" s="179">
        <v>25</v>
      </c>
      <c r="E36" s="139">
        <v>0</v>
      </c>
      <c r="F36" s="140">
        <f t="shared" si="0"/>
        <v>0</v>
      </c>
      <c r="G36" s="139">
        <v>0</v>
      </c>
      <c r="H36" s="140">
        <f t="shared" si="1"/>
        <v>0</v>
      </c>
      <c r="I36" s="139">
        <v>0</v>
      </c>
      <c r="J36" s="140">
        <f t="shared" si="2"/>
        <v>0</v>
      </c>
      <c r="K36" s="142">
        <f t="shared" si="3"/>
        <v>0</v>
      </c>
      <c r="L36" s="46"/>
    </row>
    <row r="37" spans="1:12" s="1" customFormat="1" x14ac:dyDescent="0.25">
      <c r="A37" s="101">
        <v>27</v>
      </c>
      <c r="B37" s="174" t="s">
        <v>119</v>
      </c>
      <c r="C37" s="125" t="s">
        <v>113</v>
      </c>
      <c r="D37" s="179">
        <v>20</v>
      </c>
      <c r="E37" s="139">
        <v>0</v>
      </c>
      <c r="F37" s="140">
        <f t="shared" si="0"/>
        <v>0</v>
      </c>
      <c r="G37" s="139">
        <v>0</v>
      </c>
      <c r="H37" s="140">
        <f t="shared" si="1"/>
        <v>0</v>
      </c>
      <c r="I37" s="139">
        <v>0</v>
      </c>
      <c r="J37" s="140">
        <f t="shared" si="2"/>
        <v>0</v>
      </c>
      <c r="K37" s="142">
        <f t="shared" si="3"/>
        <v>0</v>
      </c>
      <c r="L37" s="46"/>
    </row>
    <row r="38" spans="1:12" s="1" customFormat="1" x14ac:dyDescent="0.25">
      <c r="A38" s="101">
        <v>28</v>
      </c>
      <c r="B38" s="174" t="s">
        <v>120</v>
      </c>
      <c r="C38" s="125" t="s">
        <v>15</v>
      </c>
      <c r="D38" s="180">
        <v>3</v>
      </c>
      <c r="E38" s="147">
        <v>0</v>
      </c>
      <c r="F38" s="148">
        <f t="shared" si="0"/>
        <v>0</v>
      </c>
      <c r="G38" s="147">
        <v>0</v>
      </c>
      <c r="H38" s="148">
        <f t="shared" si="1"/>
        <v>0</v>
      </c>
      <c r="I38" s="147">
        <v>0</v>
      </c>
      <c r="J38" s="149">
        <f t="shared" si="2"/>
        <v>0</v>
      </c>
      <c r="K38" s="150">
        <f t="shared" si="3"/>
        <v>0</v>
      </c>
      <c r="L38" s="46"/>
    </row>
    <row r="39" spans="1:12" s="1" customFormat="1" x14ac:dyDescent="0.25">
      <c r="A39" s="101">
        <v>29</v>
      </c>
      <c r="B39" s="174" t="s">
        <v>240</v>
      </c>
      <c r="C39" s="125" t="s">
        <v>241</v>
      </c>
      <c r="D39" s="180">
        <v>7</v>
      </c>
      <c r="E39" s="147">
        <v>0</v>
      </c>
      <c r="F39" s="148">
        <f t="shared" ref="F39:F41" si="16">E39*D39</f>
        <v>0</v>
      </c>
      <c r="G39" s="147">
        <v>0</v>
      </c>
      <c r="H39" s="148">
        <f t="shared" ref="H39:H41" si="17">G39*D39</f>
        <v>0</v>
      </c>
      <c r="I39" s="147">
        <v>0</v>
      </c>
      <c r="J39" s="149">
        <f t="shared" ref="J39:J41" si="18">I39*D39</f>
        <v>0</v>
      </c>
      <c r="K39" s="150">
        <f t="shared" ref="K39:K41" si="19">F39+H39+J39</f>
        <v>0</v>
      </c>
      <c r="L39" s="46"/>
    </row>
    <row r="40" spans="1:12" s="1" customFormat="1" x14ac:dyDescent="0.25">
      <c r="A40" s="101">
        <v>30</v>
      </c>
      <c r="B40" s="174" t="s">
        <v>244</v>
      </c>
      <c r="C40" s="125" t="s">
        <v>241</v>
      </c>
      <c r="D40" s="180">
        <v>7</v>
      </c>
      <c r="E40" s="147">
        <v>0</v>
      </c>
      <c r="F40" s="148">
        <f t="shared" ref="F40" si="20">E40*D40</f>
        <v>0</v>
      </c>
      <c r="G40" s="147">
        <v>0</v>
      </c>
      <c r="H40" s="148">
        <f t="shared" ref="H40" si="21">G40*D40</f>
        <v>0</v>
      </c>
      <c r="I40" s="147">
        <v>0</v>
      </c>
      <c r="J40" s="149">
        <f t="shared" ref="J40" si="22">I40*D40</f>
        <v>0</v>
      </c>
      <c r="K40" s="150">
        <f t="shared" ref="K40" si="23">F40+H40+J40</f>
        <v>0</v>
      </c>
      <c r="L40" s="46"/>
    </row>
    <row r="41" spans="1:12" s="1" customFormat="1" x14ac:dyDescent="0.25">
      <c r="A41" s="101">
        <v>31</v>
      </c>
      <c r="B41" s="174" t="s">
        <v>242</v>
      </c>
      <c r="C41" s="125" t="s">
        <v>15</v>
      </c>
      <c r="D41" s="180">
        <v>3</v>
      </c>
      <c r="E41" s="147">
        <v>0</v>
      </c>
      <c r="F41" s="148">
        <f t="shared" si="16"/>
        <v>0</v>
      </c>
      <c r="G41" s="147">
        <v>0</v>
      </c>
      <c r="H41" s="148">
        <f t="shared" si="17"/>
        <v>0</v>
      </c>
      <c r="I41" s="147">
        <v>0</v>
      </c>
      <c r="J41" s="149">
        <f t="shared" si="18"/>
        <v>0</v>
      </c>
      <c r="K41" s="150">
        <f t="shared" si="19"/>
        <v>0</v>
      </c>
      <c r="L41" s="46"/>
    </row>
    <row r="42" spans="1:12" s="1" customFormat="1" x14ac:dyDescent="0.25">
      <c r="A42" s="101">
        <v>32</v>
      </c>
      <c r="B42" s="174" t="s">
        <v>243</v>
      </c>
      <c r="C42" s="125" t="s">
        <v>15</v>
      </c>
      <c r="D42" s="180">
        <v>1</v>
      </c>
      <c r="E42" s="147">
        <v>0</v>
      </c>
      <c r="F42" s="148">
        <f t="shared" ref="F42" si="24">E42*D42</f>
        <v>0</v>
      </c>
      <c r="G42" s="147">
        <v>0</v>
      </c>
      <c r="H42" s="148">
        <f t="shared" ref="H42" si="25">G42*D42</f>
        <v>0</v>
      </c>
      <c r="I42" s="147">
        <v>0</v>
      </c>
      <c r="J42" s="149">
        <f t="shared" ref="J42" si="26">I42*D42</f>
        <v>0</v>
      </c>
      <c r="K42" s="150">
        <f t="shared" ref="K42" si="27">F42+H42+J42</f>
        <v>0</v>
      </c>
      <c r="L42" s="46"/>
    </row>
    <row r="43" spans="1:12" s="1" customFormat="1" ht="24" x14ac:dyDescent="0.25">
      <c r="A43" s="101">
        <v>33</v>
      </c>
      <c r="B43" s="175" t="s">
        <v>234</v>
      </c>
      <c r="C43" s="125" t="s">
        <v>117</v>
      </c>
      <c r="D43" s="179">
        <v>1</v>
      </c>
      <c r="E43" s="139">
        <v>0</v>
      </c>
      <c r="F43" s="140">
        <f t="shared" si="0"/>
        <v>0</v>
      </c>
      <c r="G43" s="139">
        <v>0</v>
      </c>
      <c r="H43" s="140">
        <f t="shared" si="1"/>
        <v>0</v>
      </c>
      <c r="I43" s="139">
        <v>0</v>
      </c>
      <c r="J43" s="140">
        <f t="shared" si="2"/>
        <v>0</v>
      </c>
      <c r="K43" s="142">
        <f t="shared" si="3"/>
        <v>0</v>
      </c>
      <c r="L43" s="46"/>
    </row>
    <row r="44" spans="1:12" s="1" customFormat="1" ht="24" x14ac:dyDescent="0.25">
      <c r="A44" s="101">
        <v>34</v>
      </c>
      <c r="B44" s="175" t="s">
        <v>245</v>
      </c>
      <c r="C44" s="125" t="s">
        <v>117</v>
      </c>
      <c r="D44" s="179">
        <v>1</v>
      </c>
      <c r="E44" s="139">
        <v>0</v>
      </c>
      <c r="F44" s="140">
        <f t="shared" si="0"/>
        <v>0</v>
      </c>
      <c r="G44" s="139">
        <v>0</v>
      </c>
      <c r="H44" s="140">
        <f t="shared" si="1"/>
        <v>0</v>
      </c>
      <c r="I44" s="139">
        <v>0</v>
      </c>
      <c r="J44" s="140">
        <f t="shared" si="2"/>
        <v>0</v>
      </c>
      <c r="K44" s="142">
        <f t="shared" si="3"/>
        <v>0</v>
      </c>
      <c r="L44" s="46"/>
    </row>
    <row r="45" spans="1:12" s="1" customFormat="1" ht="24" x14ac:dyDescent="0.25">
      <c r="A45" s="101">
        <v>35</v>
      </c>
      <c r="B45" s="174" t="s">
        <v>121</v>
      </c>
      <c r="C45" s="125" t="s">
        <v>117</v>
      </c>
      <c r="D45" s="179">
        <v>1</v>
      </c>
      <c r="E45" s="139">
        <v>0</v>
      </c>
      <c r="F45" s="140">
        <f t="shared" si="0"/>
        <v>0</v>
      </c>
      <c r="G45" s="139">
        <v>0</v>
      </c>
      <c r="H45" s="140">
        <f t="shared" si="1"/>
        <v>0</v>
      </c>
      <c r="I45" s="139">
        <v>0</v>
      </c>
      <c r="J45" s="140">
        <f t="shared" si="2"/>
        <v>0</v>
      </c>
      <c r="K45" s="142">
        <f t="shared" si="3"/>
        <v>0</v>
      </c>
      <c r="L45" s="46"/>
    </row>
    <row r="46" spans="1:12" s="1" customFormat="1" x14ac:dyDescent="0.25">
      <c r="A46" s="49"/>
      <c r="B46" s="50" t="s">
        <v>9</v>
      </c>
      <c r="C46" s="51"/>
      <c r="D46" s="52"/>
      <c r="E46" s="53"/>
      <c r="F46" s="9">
        <f>SUM(F10:F45)</f>
        <v>0</v>
      </c>
      <c r="G46" s="54"/>
      <c r="H46" s="55">
        <f>SUM(H10:H45)</f>
        <v>0</v>
      </c>
      <c r="I46" s="54"/>
      <c r="J46" s="55">
        <f>SUM(J10:J45)</f>
        <v>0</v>
      </c>
      <c r="K46" s="9">
        <f>F46+H46+J46</f>
        <v>0</v>
      </c>
      <c r="L46" s="46"/>
    </row>
    <row r="47" spans="1:12" s="1" customFormat="1" x14ac:dyDescent="0.25">
      <c r="A47" s="49"/>
      <c r="B47" s="56" t="s">
        <v>10</v>
      </c>
      <c r="C47" s="57">
        <v>0</v>
      </c>
      <c r="D47" s="52"/>
      <c r="E47" s="53"/>
      <c r="F47" s="43"/>
      <c r="G47" s="53"/>
      <c r="H47" s="9"/>
      <c r="I47" s="53"/>
      <c r="J47" s="44"/>
      <c r="K47" s="9">
        <f>K46*C47</f>
        <v>0</v>
      </c>
      <c r="L47" s="46"/>
    </row>
    <row r="48" spans="1:12" s="1" customFormat="1" x14ac:dyDescent="0.25">
      <c r="A48" s="49"/>
      <c r="B48" s="56" t="s">
        <v>11</v>
      </c>
      <c r="C48" s="51"/>
      <c r="D48" s="52"/>
      <c r="E48" s="53"/>
      <c r="F48" s="43"/>
      <c r="G48" s="53"/>
      <c r="H48" s="9"/>
      <c r="I48" s="53"/>
      <c r="J48" s="44"/>
      <c r="K48" s="9">
        <f>K46+K47</f>
        <v>0</v>
      </c>
      <c r="L48" s="46"/>
    </row>
    <row r="49" spans="1:12" s="1" customFormat="1" x14ac:dyDescent="0.25">
      <c r="A49" s="49"/>
      <c r="B49" s="56" t="s">
        <v>12</v>
      </c>
      <c r="C49" s="57">
        <v>0</v>
      </c>
      <c r="D49" s="52"/>
      <c r="E49" s="53"/>
      <c r="F49" s="43"/>
      <c r="G49" s="53"/>
      <c r="H49" s="9"/>
      <c r="I49" s="53"/>
      <c r="J49" s="44"/>
      <c r="K49" s="9">
        <f>K48*C49</f>
        <v>0</v>
      </c>
      <c r="L49" s="46"/>
    </row>
    <row r="50" spans="1:12" s="1" customFormat="1" x14ac:dyDescent="0.25">
      <c r="A50" s="49"/>
      <c r="B50" s="50" t="s">
        <v>11</v>
      </c>
      <c r="C50" s="51"/>
      <c r="D50" s="52"/>
      <c r="E50" s="53"/>
      <c r="F50" s="43"/>
      <c r="G50" s="53"/>
      <c r="H50" s="9"/>
      <c r="I50" s="53"/>
      <c r="J50" s="44"/>
      <c r="K50" s="9">
        <f>K49+K48</f>
        <v>0</v>
      </c>
      <c r="L50" s="46"/>
    </row>
    <row r="51" spans="1:12" s="1" customFormat="1" x14ac:dyDescent="0.25">
      <c r="A51" s="49"/>
      <c r="B51" s="50" t="s">
        <v>13</v>
      </c>
      <c r="C51" s="58">
        <v>0.18</v>
      </c>
      <c r="D51" s="59"/>
      <c r="E51" s="53"/>
      <c r="F51" s="43"/>
      <c r="G51" s="53"/>
      <c r="H51" s="9"/>
      <c r="I51" s="53"/>
      <c r="J51" s="44"/>
      <c r="K51" s="9">
        <f>K50*C51</f>
        <v>0</v>
      </c>
      <c r="L51" s="46"/>
    </row>
    <row r="52" spans="1:12" s="1" customFormat="1" x14ac:dyDescent="0.25">
      <c r="A52" s="31"/>
      <c r="B52" s="60" t="s">
        <v>14</v>
      </c>
      <c r="C52" s="31"/>
      <c r="D52" s="61"/>
      <c r="E52" s="62"/>
      <c r="F52" s="63"/>
      <c r="G52" s="62"/>
      <c r="H52" s="64"/>
      <c r="I52" s="62"/>
      <c r="J52" s="65"/>
      <c r="K52" s="64">
        <f>K50+K51</f>
        <v>0</v>
      </c>
      <c r="L52" s="46"/>
    </row>
    <row r="53" spans="1:12" s="1" customFormat="1" x14ac:dyDescent="0.25">
      <c r="A53" s="14"/>
      <c r="B53" s="66"/>
      <c r="C53" s="14"/>
      <c r="D53" s="67"/>
      <c r="E53" s="14"/>
      <c r="F53" s="14"/>
      <c r="G53" s="14"/>
      <c r="H53" s="14"/>
      <c r="I53" s="14"/>
      <c r="J53" s="14"/>
      <c r="K53" s="14"/>
      <c r="L53" s="46"/>
    </row>
    <row r="54" spans="1:12" s="1" customFormat="1" x14ac:dyDescent="0.25">
      <c r="A54" s="14"/>
      <c r="B54" s="66"/>
      <c r="C54" s="14"/>
      <c r="D54" s="67"/>
      <c r="E54" s="14"/>
      <c r="F54" s="14"/>
      <c r="G54" s="14"/>
      <c r="H54" s="14"/>
      <c r="I54" s="14"/>
      <c r="J54" s="14"/>
      <c r="K54" s="14"/>
      <c r="L54" s="46"/>
    </row>
    <row r="55" spans="1:12" s="1" customFormat="1" x14ac:dyDescent="0.25">
      <c r="A55" s="14"/>
      <c r="B55" s="68"/>
      <c r="C55" s="14"/>
      <c r="D55" s="67"/>
      <c r="E55" s="12"/>
      <c r="F55" s="14"/>
      <c r="G55" s="14"/>
      <c r="H55" s="14"/>
      <c r="I55" s="14"/>
      <c r="J55" s="14"/>
      <c r="K55" s="14"/>
      <c r="L55" s="46"/>
    </row>
    <row r="56" spans="1:12" s="1" customFormat="1" x14ac:dyDescent="0.25">
      <c r="B56" s="69"/>
      <c r="D56" s="70"/>
      <c r="L56" s="46"/>
    </row>
    <row r="57" spans="1:12" s="1" customFormat="1" x14ac:dyDescent="0.25">
      <c r="B57" s="69"/>
      <c r="D57" s="70"/>
      <c r="L57" s="46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56" workbookViewId="0">
      <selection activeCell="B87" sqref="B87"/>
    </sheetView>
  </sheetViews>
  <sheetFormatPr defaultColWidth="9.140625" defaultRowHeight="15" x14ac:dyDescent="0.25"/>
  <cols>
    <col min="1" max="1" width="3.85546875" style="78" bestFit="1" customWidth="1"/>
    <col min="2" max="2" width="71" style="79" customWidth="1"/>
    <col min="3" max="3" width="9.140625" style="78" customWidth="1"/>
    <col min="4" max="4" width="9.85546875" style="78" customWidth="1"/>
    <col min="5" max="5" width="15.28515625" style="79" customWidth="1"/>
    <col min="6" max="6" width="8.140625" style="78" customWidth="1"/>
    <col min="7" max="7" width="13.85546875" style="100" customWidth="1"/>
    <col min="8" max="8" width="5.85546875" style="78" customWidth="1"/>
    <col min="9" max="9" width="12.42578125" style="78" customWidth="1"/>
    <col min="10" max="10" width="8.42578125" style="78" customWidth="1"/>
    <col min="11" max="11" width="11.42578125" style="78" customWidth="1"/>
    <col min="12" max="16384" width="9.140625" style="78"/>
  </cols>
  <sheetData>
    <row r="1" spans="1:11" s="77" customFormat="1" x14ac:dyDescent="0.3">
      <c r="A1" s="73"/>
      <c r="B1" s="187" t="s">
        <v>47</v>
      </c>
      <c r="C1" s="73"/>
      <c r="D1" s="73"/>
      <c r="E1" s="74"/>
      <c r="F1" s="73"/>
      <c r="G1" s="73"/>
      <c r="H1" s="75"/>
      <c r="I1" s="75"/>
      <c r="J1" s="76"/>
      <c r="K1" s="76"/>
    </row>
    <row r="2" spans="1:11" s="77" customFormat="1" x14ac:dyDescent="0.3">
      <c r="A2" s="73"/>
      <c r="B2" s="211" t="s">
        <v>208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1:11" s="77" customFormat="1" x14ac:dyDescent="0.3">
      <c r="A3" s="73"/>
      <c r="B3" s="73"/>
      <c r="C3" s="73"/>
      <c r="D3" s="73"/>
      <c r="E3" s="74"/>
      <c r="F3" s="73"/>
      <c r="G3" s="73"/>
      <c r="H3" s="73"/>
      <c r="I3" s="75"/>
      <c r="J3" s="76"/>
      <c r="K3" s="76"/>
    </row>
    <row r="4" spans="1:11" s="77" customFormat="1" x14ac:dyDescent="0.3">
      <c r="A4" s="232" t="s">
        <v>48</v>
      </c>
      <c r="B4" s="232"/>
      <c r="C4" s="199"/>
      <c r="D4" s="199"/>
      <c r="E4" s="200"/>
      <c r="F4" s="199"/>
      <c r="G4" s="199"/>
      <c r="H4" s="199"/>
      <c r="I4" s="25"/>
      <c r="J4" s="47"/>
      <c r="K4" s="76"/>
    </row>
    <row r="5" spans="1:11" s="77" customFormat="1" x14ac:dyDescent="0.3">
      <c r="A5" s="199"/>
      <c r="B5" s="199" t="s">
        <v>23</v>
      </c>
      <c r="C5" s="199" t="s">
        <v>49</v>
      </c>
      <c r="D5" s="199"/>
      <c r="E5" s="200"/>
      <c r="F5" s="199"/>
      <c r="G5" s="199"/>
      <c r="H5" s="201">
        <f>K95</f>
        <v>0</v>
      </c>
      <c r="I5" s="25" t="s">
        <v>59</v>
      </c>
      <c r="J5" s="47"/>
      <c r="K5" s="76"/>
    </row>
    <row r="6" spans="1:11" s="77" customFormat="1" ht="15.75" x14ac:dyDescent="0.3">
      <c r="A6" s="78"/>
      <c r="B6" s="78"/>
      <c r="C6" s="78"/>
      <c r="D6" s="78"/>
      <c r="E6" s="79"/>
      <c r="F6" s="78"/>
      <c r="G6" s="78"/>
      <c r="H6" s="73"/>
      <c r="I6" s="76"/>
      <c r="J6" s="76"/>
      <c r="K6" s="76"/>
    </row>
    <row r="7" spans="1:11" x14ac:dyDescent="0.25">
      <c r="A7" s="31"/>
      <c r="B7" s="32" t="s">
        <v>38</v>
      </c>
      <c r="C7" s="33"/>
      <c r="D7" s="34"/>
      <c r="E7" s="214" t="s">
        <v>39</v>
      </c>
      <c r="F7" s="215"/>
      <c r="G7" s="215"/>
      <c r="H7" s="215"/>
      <c r="I7" s="215"/>
      <c r="J7" s="216"/>
      <c r="K7" s="35" t="s">
        <v>28</v>
      </c>
    </row>
    <row r="8" spans="1:11" ht="38.25" x14ac:dyDescent="0.25">
      <c r="A8" s="196" t="s">
        <v>0</v>
      </c>
      <c r="B8" s="143" t="s">
        <v>40</v>
      </c>
      <c r="C8" s="143" t="s">
        <v>41</v>
      </c>
      <c r="D8" s="143" t="s">
        <v>42</v>
      </c>
      <c r="E8" s="233" t="s">
        <v>58</v>
      </c>
      <c r="F8" s="234"/>
      <c r="G8" s="233" t="s">
        <v>51</v>
      </c>
      <c r="H8" s="234"/>
      <c r="I8" s="233" t="s">
        <v>52</v>
      </c>
      <c r="J8" s="234"/>
      <c r="K8" s="35"/>
    </row>
    <row r="9" spans="1:11" x14ac:dyDescent="0.25">
      <c r="A9" s="197"/>
      <c r="B9" s="144"/>
      <c r="C9" s="198"/>
      <c r="D9" s="198"/>
      <c r="E9" s="40" t="s">
        <v>43</v>
      </c>
      <c r="F9" s="40" t="s">
        <v>44</v>
      </c>
      <c r="G9" s="40" t="s">
        <v>43</v>
      </c>
      <c r="H9" s="40" t="s">
        <v>44</v>
      </c>
      <c r="I9" s="40" t="s">
        <v>43</v>
      </c>
      <c r="J9" s="40" t="s">
        <v>44</v>
      </c>
      <c r="K9" s="35"/>
    </row>
    <row r="10" spans="1:11" x14ac:dyDescent="0.25">
      <c r="A10" s="40"/>
      <c r="B10" s="145">
        <v>2</v>
      </c>
      <c r="C10" s="40">
        <v>3</v>
      </c>
      <c r="D10" s="40">
        <v>4</v>
      </c>
      <c r="E10" s="40">
        <v>5</v>
      </c>
      <c r="F10" s="40" t="s">
        <v>1</v>
      </c>
      <c r="G10" s="40">
        <v>7</v>
      </c>
      <c r="H10" s="40" t="s">
        <v>2</v>
      </c>
      <c r="I10" s="40">
        <v>9</v>
      </c>
      <c r="J10" s="40" t="s">
        <v>3</v>
      </c>
      <c r="K10" s="40" t="s">
        <v>4</v>
      </c>
    </row>
    <row r="11" spans="1:11" x14ac:dyDescent="0.25">
      <c r="A11" s="228" t="s">
        <v>37</v>
      </c>
      <c r="B11" s="229"/>
      <c r="C11" s="230"/>
      <c r="D11" s="186"/>
      <c r="E11" s="122"/>
      <c r="F11" s="123"/>
      <c r="G11" s="126"/>
      <c r="H11" s="123"/>
      <c r="I11" s="122"/>
      <c r="J11" s="124"/>
      <c r="K11" s="117"/>
    </row>
    <row r="12" spans="1:11" s="191" customFormat="1" ht="12.75" x14ac:dyDescent="0.2">
      <c r="A12" s="127">
        <v>1</v>
      </c>
      <c r="B12" s="188" t="s">
        <v>165</v>
      </c>
      <c r="C12" s="128" t="s">
        <v>24</v>
      </c>
      <c r="D12" s="189">
        <v>3</v>
      </c>
      <c r="E12" s="190">
        <v>0</v>
      </c>
      <c r="F12" s="129">
        <f t="shared" ref="F12:F75" si="0">E12*D12</f>
        <v>0</v>
      </c>
      <c r="G12" s="190">
        <v>0</v>
      </c>
      <c r="H12" s="129">
        <f t="shared" ref="H12:H75" si="1">G12*D12</f>
        <v>0</v>
      </c>
      <c r="I12" s="190">
        <v>0</v>
      </c>
      <c r="J12" s="130">
        <f t="shared" ref="J12:J75" si="2">I12*D12</f>
        <v>0</v>
      </c>
      <c r="K12" s="131">
        <f>F12+H12+J12</f>
        <v>0</v>
      </c>
    </row>
    <row r="13" spans="1:11" s="191" customFormat="1" ht="12.75" x14ac:dyDescent="0.2">
      <c r="A13" s="127">
        <v>2</v>
      </c>
      <c r="B13" s="188" t="s">
        <v>80</v>
      </c>
      <c r="C13" s="128" t="s">
        <v>24</v>
      </c>
      <c r="D13" s="189">
        <v>1100</v>
      </c>
      <c r="E13" s="190">
        <v>0</v>
      </c>
      <c r="F13" s="129">
        <f t="shared" si="0"/>
        <v>0</v>
      </c>
      <c r="G13" s="190">
        <v>0</v>
      </c>
      <c r="H13" s="129">
        <f t="shared" si="1"/>
        <v>0</v>
      </c>
      <c r="I13" s="190">
        <v>0</v>
      </c>
      <c r="J13" s="130">
        <f t="shared" si="2"/>
        <v>0</v>
      </c>
      <c r="K13" s="131">
        <f t="shared" ref="K13:K76" si="3">F13+H13+J13</f>
        <v>0</v>
      </c>
    </row>
    <row r="14" spans="1:11" s="191" customFormat="1" ht="12.75" x14ac:dyDescent="0.2">
      <c r="A14" s="127">
        <v>3</v>
      </c>
      <c r="B14" s="188" t="s">
        <v>30</v>
      </c>
      <c r="C14" s="128" t="s">
        <v>24</v>
      </c>
      <c r="D14" s="189">
        <v>1200</v>
      </c>
      <c r="E14" s="190">
        <v>0</v>
      </c>
      <c r="F14" s="129">
        <f t="shared" si="0"/>
        <v>0</v>
      </c>
      <c r="G14" s="190">
        <v>0</v>
      </c>
      <c r="H14" s="129">
        <f t="shared" si="1"/>
        <v>0</v>
      </c>
      <c r="I14" s="190">
        <v>0</v>
      </c>
      <c r="J14" s="130">
        <f t="shared" si="2"/>
        <v>0</v>
      </c>
      <c r="K14" s="131">
        <f t="shared" si="3"/>
        <v>0</v>
      </c>
    </row>
    <row r="15" spans="1:11" s="191" customFormat="1" ht="12.75" x14ac:dyDescent="0.2">
      <c r="A15" s="127">
        <v>4</v>
      </c>
      <c r="B15" s="188" t="s">
        <v>166</v>
      </c>
      <c r="C15" s="128" t="s">
        <v>24</v>
      </c>
      <c r="D15" s="189">
        <v>15</v>
      </c>
      <c r="E15" s="190">
        <v>0</v>
      </c>
      <c r="F15" s="129">
        <f t="shared" si="0"/>
        <v>0</v>
      </c>
      <c r="G15" s="190">
        <v>0</v>
      </c>
      <c r="H15" s="129">
        <f t="shared" si="1"/>
        <v>0</v>
      </c>
      <c r="I15" s="190">
        <v>0</v>
      </c>
      <c r="J15" s="130">
        <f t="shared" si="2"/>
        <v>0</v>
      </c>
      <c r="K15" s="131">
        <f t="shared" si="3"/>
        <v>0</v>
      </c>
    </row>
    <row r="16" spans="1:11" s="191" customFormat="1" ht="12.75" x14ac:dyDescent="0.2">
      <c r="A16" s="127">
        <v>5</v>
      </c>
      <c r="B16" s="188" t="s">
        <v>135</v>
      </c>
      <c r="C16" s="128" t="s">
        <v>24</v>
      </c>
      <c r="D16" s="189">
        <v>40</v>
      </c>
      <c r="E16" s="190">
        <v>0</v>
      </c>
      <c r="F16" s="129">
        <f t="shared" si="0"/>
        <v>0</v>
      </c>
      <c r="G16" s="190">
        <v>0</v>
      </c>
      <c r="H16" s="129">
        <f t="shared" si="1"/>
        <v>0</v>
      </c>
      <c r="I16" s="190">
        <v>0</v>
      </c>
      <c r="J16" s="130">
        <f t="shared" si="2"/>
        <v>0</v>
      </c>
      <c r="K16" s="131">
        <f t="shared" si="3"/>
        <v>0</v>
      </c>
    </row>
    <row r="17" spans="1:11" s="191" customFormat="1" ht="12.75" x14ac:dyDescent="0.2">
      <c r="A17" s="127">
        <v>6</v>
      </c>
      <c r="B17" s="188" t="s">
        <v>136</v>
      </c>
      <c r="C17" s="128" t="s">
        <v>24</v>
      </c>
      <c r="D17" s="189">
        <v>40</v>
      </c>
      <c r="E17" s="190">
        <v>0</v>
      </c>
      <c r="F17" s="129">
        <f t="shared" si="0"/>
        <v>0</v>
      </c>
      <c r="G17" s="190">
        <v>0</v>
      </c>
      <c r="H17" s="129">
        <f t="shared" si="1"/>
        <v>0</v>
      </c>
      <c r="I17" s="190">
        <v>0</v>
      </c>
      <c r="J17" s="130">
        <f t="shared" si="2"/>
        <v>0</v>
      </c>
      <c r="K17" s="131">
        <f t="shared" si="3"/>
        <v>0</v>
      </c>
    </row>
    <row r="18" spans="1:11" s="191" customFormat="1" ht="12.75" x14ac:dyDescent="0.2">
      <c r="A18" s="127">
        <v>7</v>
      </c>
      <c r="B18" s="188" t="s">
        <v>167</v>
      </c>
      <c r="C18" s="128" t="s">
        <v>24</v>
      </c>
      <c r="D18" s="189">
        <v>50</v>
      </c>
      <c r="E18" s="190">
        <v>0</v>
      </c>
      <c r="F18" s="129">
        <f t="shared" si="0"/>
        <v>0</v>
      </c>
      <c r="G18" s="190">
        <v>0</v>
      </c>
      <c r="H18" s="129">
        <f t="shared" si="1"/>
        <v>0</v>
      </c>
      <c r="I18" s="190">
        <v>0</v>
      </c>
      <c r="J18" s="130">
        <f t="shared" si="2"/>
        <v>0</v>
      </c>
      <c r="K18" s="131">
        <f t="shared" si="3"/>
        <v>0</v>
      </c>
    </row>
    <row r="19" spans="1:11" s="191" customFormat="1" ht="12" x14ac:dyDescent="0.2">
      <c r="A19" s="231" t="s">
        <v>81</v>
      </c>
      <c r="B19" s="227"/>
      <c r="C19" s="227"/>
      <c r="D19" s="227"/>
      <c r="E19" s="132"/>
      <c r="F19" s="133"/>
      <c r="G19" s="132"/>
      <c r="H19" s="133"/>
      <c r="I19" s="132"/>
      <c r="J19" s="134"/>
      <c r="K19" s="135"/>
    </row>
    <row r="20" spans="1:11" s="191" customFormat="1" ht="12.75" x14ac:dyDescent="0.2">
      <c r="A20" s="127">
        <v>1</v>
      </c>
      <c r="B20" s="192" t="s">
        <v>82</v>
      </c>
      <c r="C20" s="128" t="s">
        <v>24</v>
      </c>
      <c r="D20" s="189">
        <v>700</v>
      </c>
      <c r="E20" s="190">
        <v>0</v>
      </c>
      <c r="F20" s="129">
        <f t="shared" si="0"/>
        <v>0</v>
      </c>
      <c r="G20" s="190">
        <v>0</v>
      </c>
      <c r="H20" s="129">
        <f t="shared" si="1"/>
        <v>0</v>
      </c>
      <c r="I20" s="190">
        <v>0</v>
      </c>
      <c r="J20" s="130">
        <f t="shared" si="2"/>
        <v>0</v>
      </c>
      <c r="K20" s="131">
        <f t="shared" si="3"/>
        <v>0</v>
      </c>
    </row>
    <row r="21" spans="1:11" s="191" customFormat="1" ht="12.75" x14ac:dyDescent="0.2">
      <c r="A21" s="127">
        <v>2</v>
      </c>
      <c r="B21" s="192" t="s">
        <v>168</v>
      </c>
      <c r="C21" s="128" t="s">
        <v>24</v>
      </c>
      <c r="D21" s="189">
        <v>200</v>
      </c>
      <c r="E21" s="190">
        <v>0</v>
      </c>
      <c r="F21" s="129">
        <f t="shared" si="0"/>
        <v>0</v>
      </c>
      <c r="G21" s="190">
        <v>0</v>
      </c>
      <c r="H21" s="129">
        <f t="shared" si="1"/>
        <v>0</v>
      </c>
      <c r="I21" s="190">
        <v>0</v>
      </c>
      <c r="J21" s="130">
        <f t="shared" si="2"/>
        <v>0</v>
      </c>
      <c r="K21" s="131">
        <f t="shared" si="3"/>
        <v>0</v>
      </c>
    </row>
    <row r="22" spans="1:11" s="191" customFormat="1" ht="12.75" x14ac:dyDescent="0.2">
      <c r="A22" s="127">
        <v>3</v>
      </c>
      <c r="B22" s="192" t="s">
        <v>93</v>
      </c>
      <c r="C22" s="136" t="s">
        <v>15</v>
      </c>
      <c r="D22" s="189">
        <v>30</v>
      </c>
      <c r="E22" s="190">
        <v>0</v>
      </c>
      <c r="F22" s="129">
        <f t="shared" si="0"/>
        <v>0</v>
      </c>
      <c r="G22" s="190">
        <v>0</v>
      </c>
      <c r="H22" s="129">
        <f t="shared" si="1"/>
        <v>0</v>
      </c>
      <c r="I22" s="190">
        <v>0</v>
      </c>
      <c r="J22" s="130">
        <f t="shared" si="2"/>
        <v>0</v>
      </c>
      <c r="K22" s="131">
        <f t="shared" si="3"/>
        <v>0</v>
      </c>
    </row>
    <row r="23" spans="1:11" s="191" customFormat="1" ht="12.75" x14ac:dyDescent="0.2">
      <c r="A23" s="127">
        <v>4</v>
      </c>
      <c r="B23" s="192" t="s">
        <v>169</v>
      </c>
      <c r="C23" s="136" t="s">
        <v>15</v>
      </c>
      <c r="D23" s="189">
        <v>180</v>
      </c>
      <c r="E23" s="190">
        <v>0</v>
      </c>
      <c r="F23" s="129">
        <f t="shared" si="0"/>
        <v>0</v>
      </c>
      <c r="G23" s="190">
        <v>0</v>
      </c>
      <c r="H23" s="129">
        <f t="shared" si="1"/>
        <v>0</v>
      </c>
      <c r="I23" s="190">
        <v>0</v>
      </c>
      <c r="J23" s="130">
        <f t="shared" si="2"/>
        <v>0</v>
      </c>
      <c r="K23" s="131">
        <f t="shared" si="3"/>
        <v>0</v>
      </c>
    </row>
    <row r="24" spans="1:11" s="191" customFormat="1" ht="12.75" x14ac:dyDescent="0.2">
      <c r="A24" s="127">
        <v>5</v>
      </c>
      <c r="B24" s="192" t="s">
        <v>170</v>
      </c>
      <c r="C24" s="136" t="s">
        <v>15</v>
      </c>
      <c r="D24" s="189">
        <v>130</v>
      </c>
      <c r="E24" s="190">
        <v>0</v>
      </c>
      <c r="F24" s="129">
        <f t="shared" si="0"/>
        <v>0</v>
      </c>
      <c r="G24" s="190">
        <v>0</v>
      </c>
      <c r="H24" s="129">
        <f t="shared" si="1"/>
        <v>0</v>
      </c>
      <c r="I24" s="190">
        <v>0</v>
      </c>
      <c r="J24" s="130">
        <f t="shared" si="2"/>
        <v>0</v>
      </c>
      <c r="K24" s="131">
        <f t="shared" si="3"/>
        <v>0</v>
      </c>
    </row>
    <row r="25" spans="1:11" s="191" customFormat="1" ht="12.75" x14ac:dyDescent="0.2">
      <c r="A25" s="127">
        <v>6</v>
      </c>
      <c r="B25" s="192" t="s">
        <v>171</v>
      </c>
      <c r="C25" s="136" t="s">
        <v>15</v>
      </c>
      <c r="D25" s="189">
        <v>60</v>
      </c>
      <c r="E25" s="190">
        <v>0</v>
      </c>
      <c r="F25" s="129">
        <f t="shared" si="0"/>
        <v>0</v>
      </c>
      <c r="G25" s="190">
        <v>0</v>
      </c>
      <c r="H25" s="129">
        <f t="shared" si="1"/>
        <v>0</v>
      </c>
      <c r="I25" s="190">
        <v>0</v>
      </c>
      <c r="J25" s="130">
        <f t="shared" si="2"/>
        <v>0</v>
      </c>
      <c r="K25" s="131">
        <f t="shared" si="3"/>
        <v>0</v>
      </c>
    </row>
    <row r="26" spans="1:11" s="191" customFormat="1" ht="12.75" x14ac:dyDescent="0.2">
      <c r="A26" s="127">
        <v>7</v>
      </c>
      <c r="B26" s="192" t="s">
        <v>83</v>
      </c>
      <c r="C26" s="136" t="s">
        <v>15</v>
      </c>
      <c r="D26" s="189">
        <v>600</v>
      </c>
      <c r="E26" s="190">
        <v>0</v>
      </c>
      <c r="F26" s="129">
        <f t="shared" si="0"/>
        <v>0</v>
      </c>
      <c r="G26" s="190">
        <v>0</v>
      </c>
      <c r="H26" s="129">
        <f t="shared" si="1"/>
        <v>0</v>
      </c>
      <c r="I26" s="190">
        <v>0</v>
      </c>
      <c r="J26" s="130">
        <f t="shared" si="2"/>
        <v>0</v>
      </c>
      <c r="K26" s="131">
        <f t="shared" si="3"/>
        <v>0</v>
      </c>
    </row>
    <row r="27" spans="1:11" s="191" customFormat="1" ht="12.75" x14ac:dyDescent="0.2">
      <c r="A27" s="127">
        <v>8</v>
      </c>
      <c r="B27" s="192" t="s">
        <v>84</v>
      </c>
      <c r="C27" s="136" t="s">
        <v>15</v>
      </c>
      <c r="D27" s="189">
        <v>400</v>
      </c>
      <c r="E27" s="190">
        <v>0</v>
      </c>
      <c r="F27" s="129">
        <f t="shared" si="0"/>
        <v>0</v>
      </c>
      <c r="G27" s="190">
        <v>0</v>
      </c>
      <c r="H27" s="129">
        <f t="shared" si="1"/>
        <v>0</v>
      </c>
      <c r="I27" s="190">
        <v>0</v>
      </c>
      <c r="J27" s="130">
        <f t="shared" si="2"/>
        <v>0</v>
      </c>
      <c r="K27" s="131">
        <f t="shared" si="3"/>
        <v>0</v>
      </c>
    </row>
    <row r="28" spans="1:11" s="191" customFormat="1" ht="12.75" x14ac:dyDescent="0.2">
      <c r="A28" s="127">
        <v>9</v>
      </c>
      <c r="B28" s="192" t="s">
        <v>172</v>
      </c>
      <c r="C28" s="136" t="s">
        <v>24</v>
      </c>
      <c r="D28" s="189">
        <v>51</v>
      </c>
      <c r="E28" s="190">
        <v>0</v>
      </c>
      <c r="F28" s="129">
        <f t="shared" si="0"/>
        <v>0</v>
      </c>
      <c r="G28" s="190">
        <v>0</v>
      </c>
      <c r="H28" s="129">
        <f t="shared" si="1"/>
        <v>0</v>
      </c>
      <c r="I28" s="190">
        <v>0</v>
      </c>
      <c r="J28" s="130">
        <f t="shared" si="2"/>
        <v>0</v>
      </c>
      <c r="K28" s="131">
        <f t="shared" si="3"/>
        <v>0</v>
      </c>
    </row>
    <row r="29" spans="1:11" s="191" customFormat="1" ht="12.75" x14ac:dyDescent="0.2">
      <c r="A29" s="127">
        <v>10</v>
      </c>
      <c r="B29" s="192" t="s">
        <v>173</v>
      </c>
      <c r="C29" s="136" t="s">
        <v>15</v>
      </c>
      <c r="D29" s="189">
        <v>233</v>
      </c>
      <c r="E29" s="190">
        <v>0</v>
      </c>
      <c r="F29" s="129">
        <f t="shared" si="0"/>
        <v>0</v>
      </c>
      <c r="G29" s="190">
        <v>0</v>
      </c>
      <c r="H29" s="129">
        <f t="shared" si="1"/>
        <v>0</v>
      </c>
      <c r="I29" s="190">
        <v>0</v>
      </c>
      <c r="J29" s="130">
        <f t="shared" si="2"/>
        <v>0</v>
      </c>
      <c r="K29" s="131">
        <f t="shared" si="3"/>
        <v>0</v>
      </c>
    </row>
    <row r="30" spans="1:11" s="191" customFormat="1" ht="12.75" x14ac:dyDescent="0.2">
      <c r="A30" s="127">
        <v>11</v>
      </c>
      <c r="B30" s="192" t="s">
        <v>174</v>
      </c>
      <c r="C30" s="136" t="s">
        <v>117</v>
      </c>
      <c r="D30" s="189">
        <v>2</v>
      </c>
      <c r="E30" s="190">
        <v>0</v>
      </c>
      <c r="F30" s="129">
        <f t="shared" si="0"/>
        <v>0</v>
      </c>
      <c r="G30" s="190">
        <v>0</v>
      </c>
      <c r="H30" s="129">
        <f t="shared" si="1"/>
        <v>0</v>
      </c>
      <c r="I30" s="190">
        <v>0</v>
      </c>
      <c r="J30" s="130">
        <f t="shared" si="2"/>
        <v>0</v>
      </c>
      <c r="K30" s="131">
        <f t="shared" si="3"/>
        <v>0</v>
      </c>
    </row>
    <row r="31" spans="1:11" s="191" customFormat="1" ht="12.75" x14ac:dyDescent="0.2">
      <c r="A31" s="127">
        <v>12</v>
      </c>
      <c r="B31" s="192" t="s">
        <v>137</v>
      </c>
      <c r="C31" s="136" t="s">
        <v>117</v>
      </c>
      <c r="D31" s="189">
        <v>4</v>
      </c>
      <c r="E31" s="190">
        <v>0</v>
      </c>
      <c r="F31" s="129">
        <f t="shared" si="0"/>
        <v>0</v>
      </c>
      <c r="G31" s="190">
        <v>0</v>
      </c>
      <c r="H31" s="129">
        <f t="shared" si="1"/>
        <v>0</v>
      </c>
      <c r="I31" s="190">
        <v>0</v>
      </c>
      <c r="J31" s="130">
        <f t="shared" si="2"/>
        <v>0</v>
      </c>
      <c r="K31" s="131">
        <f t="shared" si="3"/>
        <v>0</v>
      </c>
    </row>
    <row r="32" spans="1:11" s="191" customFormat="1" ht="12" x14ac:dyDescent="0.2">
      <c r="A32" s="221" t="s">
        <v>175</v>
      </c>
      <c r="B32" s="222"/>
      <c r="C32" s="222"/>
      <c r="D32" s="223"/>
      <c r="E32" s="132"/>
      <c r="F32" s="133"/>
      <c r="G32" s="132"/>
      <c r="H32" s="133"/>
      <c r="I32" s="132"/>
      <c r="J32" s="134"/>
      <c r="K32" s="135"/>
    </row>
    <row r="33" spans="1:11" s="191" customFormat="1" ht="12.75" x14ac:dyDescent="0.2">
      <c r="A33" s="127">
        <v>1</v>
      </c>
      <c r="B33" s="192" t="s">
        <v>176</v>
      </c>
      <c r="C33" s="136" t="s">
        <v>15</v>
      </c>
      <c r="D33" s="189">
        <v>1</v>
      </c>
      <c r="E33" s="190">
        <v>0</v>
      </c>
      <c r="F33" s="129">
        <f t="shared" si="0"/>
        <v>0</v>
      </c>
      <c r="G33" s="190">
        <v>0</v>
      </c>
      <c r="H33" s="129">
        <f t="shared" si="1"/>
        <v>0</v>
      </c>
      <c r="I33" s="190">
        <v>0</v>
      </c>
      <c r="J33" s="130">
        <f t="shared" si="2"/>
        <v>0</v>
      </c>
      <c r="K33" s="131">
        <f t="shared" si="3"/>
        <v>0</v>
      </c>
    </row>
    <row r="34" spans="1:11" s="191" customFormat="1" ht="12.75" x14ac:dyDescent="0.2">
      <c r="A34" s="127">
        <v>2</v>
      </c>
      <c r="B34" s="192" t="s">
        <v>138</v>
      </c>
      <c r="C34" s="136" t="s">
        <v>15</v>
      </c>
      <c r="D34" s="189">
        <v>4</v>
      </c>
      <c r="E34" s="190">
        <v>0</v>
      </c>
      <c r="F34" s="129">
        <f>E34*D34</f>
        <v>0</v>
      </c>
      <c r="G34" s="190">
        <v>0</v>
      </c>
      <c r="H34" s="129">
        <f>G34*D34</f>
        <v>0</v>
      </c>
      <c r="I34" s="190">
        <v>0</v>
      </c>
      <c r="J34" s="130">
        <f>I34*D34</f>
        <v>0</v>
      </c>
      <c r="K34" s="131">
        <f>F34+H34+J34</f>
        <v>0</v>
      </c>
    </row>
    <row r="35" spans="1:11" s="191" customFormat="1" ht="12.75" x14ac:dyDescent="0.2">
      <c r="A35" s="127">
        <v>3</v>
      </c>
      <c r="B35" s="192" t="s">
        <v>139</v>
      </c>
      <c r="C35" s="136" t="s">
        <v>15</v>
      </c>
      <c r="D35" s="189">
        <v>5</v>
      </c>
      <c r="E35" s="190">
        <v>0</v>
      </c>
      <c r="F35" s="129">
        <f t="shared" ref="F35" si="4">E35*D35</f>
        <v>0</v>
      </c>
      <c r="G35" s="190">
        <v>0</v>
      </c>
      <c r="H35" s="129">
        <f t="shared" ref="H35" si="5">G35*D35</f>
        <v>0</v>
      </c>
      <c r="I35" s="190">
        <v>0</v>
      </c>
      <c r="J35" s="130">
        <f t="shared" ref="J35" si="6">I35*D35</f>
        <v>0</v>
      </c>
      <c r="K35" s="131">
        <f t="shared" ref="K35" si="7">F35+H35+J35</f>
        <v>0</v>
      </c>
    </row>
    <row r="36" spans="1:11" s="191" customFormat="1" ht="12.75" x14ac:dyDescent="0.2">
      <c r="A36" s="127">
        <v>4</v>
      </c>
      <c r="B36" s="192" t="s">
        <v>140</v>
      </c>
      <c r="C36" s="136" t="s">
        <v>15</v>
      </c>
      <c r="D36" s="189">
        <v>1</v>
      </c>
      <c r="E36" s="190">
        <v>0</v>
      </c>
      <c r="F36" s="129">
        <f>E36*D36</f>
        <v>0</v>
      </c>
      <c r="G36" s="190">
        <v>0</v>
      </c>
      <c r="H36" s="129">
        <f>G36*D36</f>
        <v>0</v>
      </c>
      <c r="I36" s="190">
        <v>0</v>
      </c>
      <c r="J36" s="130">
        <f>I36*D36</f>
        <v>0</v>
      </c>
      <c r="K36" s="131">
        <f>F36+H36+J36</f>
        <v>0</v>
      </c>
    </row>
    <row r="37" spans="1:11" s="191" customFormat="1" ht="12.75" x14ac:dyDescent="0.2">
      <c r="A37" s="127">
        <v>5</v>
      </c>
      <c r="B37" s="192" t="s">
        <v>177</v>
      </c>
      <c r="C37" s="136" t="s">
        <v>15</v>
      </c>
      <c r="D37" s="189">
        <v>13</v>
      </c>
      <c r="E37" s="190">
        <v>0</v>
      </c>
      <c r="F37" s="129">
        <f>E37*D37</f>
        <v>0</v>
      </c>
      <c r="G37" s="190">
        <v>0</v>
      </c>
      <c r="H37" s="129">
        <f>G37*D37</f>
        <v>0</v>
      </c>
      <c r="I37" s="190">
        <v>0</v>
      </c>
      <c r="J37" s="130">
        <f>I37*D37</f>
        <v>0</v>
      </c>
      <c r="K37" s="131">
        <f>F37+H37+J37</f>
        <v>0</v>
      </c>
    </row>
    <row r="38" spans="1:11" s="191" customFormat="1" ht="12.75" x14ac:dyDescent="0.2">
      <c r="A38" s="127">
        <v>6</v>
      </c>
      <c r="B38" s="192" t="s">
        <v>178</v>
      </c>
      <c r="C38" s="136" t="s">
        <v>15</v>
      </c>
      <c r="D38" s="189">
        <v>1</v>
      </c>
      <c r="E38" s="190">
        <v>0</v>
      </c>
      <c r="F38" s="129">
        <f>E38*D38</f>
        <v>0</v>
      </c>
      <c r="G38" s="190">
        <v>0</v>
      </c>
      <c r="H38" s="129">
        <f>G38*D38</f>
        <v>0</v>
      </c>
      <c r="I38" s="190">
        <v>0</v>
      </c>
      <c r="J38" s="130">
        <f>I38*D38</f>
        <v>0</v>
      </c>
      <c r="K38" s="131">
        <f>F38+H38+J38</f>
        <v>0</v>
      </c>
    </row>
    <row r="39" spans="1:11" s="191" customFormat="1" ht="12.75" x14ac:dyDescent="0.2">
      <c r="A39" s="127">
        <v>7</v>
      </c>
      <c r="B39" s="192" t="s">
        <v>179</v>
      </c>
      <c r="C39" s="136" t="s">
        <v>15</v>
      </c>
      <c r="D39" s="189">
        <v>23</v>
      </c>
      <c r="E39" s="190">
        <v>0</v>
      </c>
      <c r="F39" s="129">
        <f t="shared" si="0"/>
        <v>0</v>
      </c>
      <c r="G39" s="190">
        <v>0</v>
      </c>
      <c r="H39" s="129">
        <f t="shared" si="1"/>
        <v>0</v>
      </c>
      <c r="I39" s="190">
        <v>0</v>
      </c>
      <c r="J39" s="130">
        <f t="shared" si="2"/>
        <v>0</v>
      </c>
      <c r="K39" s="131">
        <f t="shared" si="3"/>
        <v>0</v>
      </c>
    </row>
    <row r="40" spans="1:11" s="191" customFormat="1" ht="12.75" x14ac:dyDescent="0.2">
      <c r="A40" s="127">
        <v>8</v>
      </c>
      <c r="B40" s="192" t="s">
        <v>180</v>
      </c>
      <c r="C40" s="136" t="s">
        <v>15</v>
      </c>
      <c r="D40" s="189">
        <v>14</v>
      </c>
      <c r="E40" s="190">
        <v>0</v>
      </c>
      <c r="F40" s="129">
        <f t="shared" si="0"/>
        <v>0</v>
      </c>
      <c r="G40" s="190">
        <v>0</v>
      </c>
      <c r="H40" s="129">
        <f t="shared" si="1"/>
        <v>0</v>
      </c>
      <c r="I40" s="190">
        <v>0</v>
      </c>
      <c r="J40" s="130">
        <f t="shared" si="2"/>
        <v>0</v>
      </c>
      <c r="K40" s="131">
        <f t="shared" si="3"/>
        <v>0</v>
      </c>
    </row>
    <row r="41" spans="1:11" s="191" customFormat="1" ht="12.75" x14ac:dyDescent="0.2">
      <c r="A41" s="127">
        <v>9</v>
      </c>
      <c r="B41" s="192" t="s">
        <v>181</v>
      </c>
      <c r="C41" s="136" t="s">
        <v>15</v>
      </c>
      <c r="D41" s="189">
        <v>5</v>
      </c>
      <c r="E41" s="190">
        <v>0</v>
      </c>
      <c r="F41" s="129">
        <f t="shared" si="0"/>
        <v>0</v>
      </c>
      <c r="G41" s="190">
        <v>0</v>
      </c>
      <c r="H41" s="129">
        <f t="shared" si="1"/>
        <v>0</v>
      </c>
      <c r="I41" s="190">
        <v>0</v>
      </c>
      <c r="J41" s="130">
        <f t="shared" si="2"/>
        <v>0</v>
      </c>
      <c r="K41" s="131">
        <f t="shared" si="3"/>
        <v>0</v>
      </c>
    </row>
    <row r="42" spans="1:11" s="191" customFormat="1" ht="12.75" x14ac:dyDescent="0.2">
      <c r="A42" s="127">
        <v>10</v>
      </c>
      <c r="B42" s="192" t="s">
        <v>141</v>
      </c>
      <c r="C42" s="136" t="s">
        <v>15</v>
      </c>
      <c r="D42" s="189">
        <v>2</v>
      </c>
      <c r="E42" s="190">
        <v>0</v>
      </c>
      <c r="F42" s="129">
        <f t="shared" si="0"/>
        <v>0</v>
      </c>
      <c r="G42" s="190">
        <v>0</v>
      </c>
      <c r="H42" s="129">
        <f t="shared" si="1"/>
        <v>0</v>
      </c>
      <c r="I42" s="190">
        <v>0</v>
      </c>
      <c r="J42" s="130">
        <f t="shared" si="2"/>
        <v>0</v>
      </c>
      <c r="K42" s="131">
        <f t="shared" si="3"/>
        <v>0</v>
      </c>
    </row>
    <row r="43" spans="1:11" s="191" customFormat="1" ht="12.75" x14ac:dyDescent="0.2">
      <c r="A43" s="127">
        <v>11</v>
      </c>
      <c r="B43" s="192" t="s">
        <v>182</v>
      </c>
      <c r="C43" s="136" t="s">
        <v>15</v>
      </c>
      <c r="D43" s="189">
        <v>5</v>
      </c>
      <c r="E43" s="190">
        <v>0</v>
      </c>
      <c r="F43" s="129">
        <f t="shared" si="0"/>
        <v>0</v>
      </c>
      <c r="G43" s="190">
        <v>0</v>
      </c>
      <c r="H43" s="129">
        <f t="shared" si="1"/>
        <v>0</v>
      </c>
      <c r="I43" s="190">
        <v>0</v>
      </c>
      <c r="J43" s="130">
        <f t="shared" si="2"/>
        <v>0</v>
      </c>
      <c r="K43" s="131">
        <f t="shared" si="3"/>
        <v>0</v>
      </c>
    </row>
    <row r="44" spans="1:11" s="191" customFormat="1" ht="12.75" x14ac:dyDescent="0.2">
      <c r="A44" s="127">
        <v>12</v>
      </c>
      <c r="B44" s="192" t="s">
        <v>183</v>
      </c>
      <c r="C44" s="136" t="s">
        <v>15</v>
      </c>
      <c r="D44" s="189">
        <v>1</v>
      </c>
      <c r="E44" s="190">
        <v>0</v>
      </c>
      <c r="F44" s="129">
        <f t="shared" si="0"/>
        <v>0</v>
      </c>
      <c r="G44" s="190">
        <v>0</v>
      </c>
      <c r="H44" s="129">
        <f t="shared" si="1"/>
        <v>0</v>
      </c>
      <c r="I44" s="190">
        <v>0</v>
      </c>
      <c r="J44" s="130">
        <f t="shared" si="2"/>
        <v>0</v>
      </c>
      <c r="K44" s="131">
        <f t="shared" si="3"/>
        <v>0</v>
      </c>
    </row>
    <row r="45" spans="1:11" s="191" customFormat="1" ht="12.75" x14ac:dyDescent="0.2">
      <c r="A45" s="127">
        <v>13</v>
      </c>
      <c r="B45" s="192" t="s">
        <v>184</v>
      </c>
      <c r="C45" s="136" t="s">
        <v>15</v>
      </c>
      <c r="D45" s="189">
        <v>4</v>
      </c>
      <c r="E45" s="190">
        <v>0</v>
      </c>
      <c r="F45" s="129">
        <f t="shared" si="0"/>
        <v>0</v>
      </c>
      <c r="G45" s="190">
        <v>0</v>
      </c>
      <c r="H45" s="129">
        <f t="shared" si="1"/>
        <v>0</v>
      </c>
      <c r="I45" s="190">
        <v>0</v>
      </c>
      <c r="J45" s="130">
        <f t="shared" si="2"/>
        <v>0</v>
      </c>
      <c r="K45" s="131">
        <f t="shared" si="3"/>
        <v>0</v>
      </c>
    </row>
    <row r="46" spans="1:11" s="191" customFormat="1" ht="12.75" x14ac:dyDescent="0.2">
      <c r="A46" s="127">
        <v>14</v>
      </c>
      <c r="B46" s="192" t="s">
        <v>185</v>
      </c>
      <c r="C46" s="136" t="s">
        <v>15</v>
      </c>
      <c r="D46" s="189">
        <v>3</v>
      </c>
      <c r="E46" s="190">
        <v>0</v>
      </c>
      <c r="F46" s="129">
        <f t="shared" si="0"/>
        <v>0</v>
      </c>
      <c r="G46" s="190">
        <v>0</v>
      </c>
      <c r="H46" s="129">
        <f t="shared" si="1"/>
        <v>0</v>
      </c>
      <c r="I46" s="190">
        <v>0</v>
      </c>
      <c r="J46" s="130">
        <f t="shared" si="2"/>
        <v>0</v>
      </c>
      <c r="K46" s="131">
        <f t="shared" si="3"/>
        <v>0</v>
      </c>
    </row>
    <row r="47" spans="1:11" s="191" customFormat="1" ht="12.75" x14ac:dyDescent="0.2">
      <c r="A47" s="127">
        <v>15</v>
      </c>
      <c r="B47" s="192" t="s">
        <v>186</v>
      </c>
      <c r="C47" s="136" t="s">
        <v>15</v>
      </c>
      <c r="D47" s="189">
        <v>1</v>
      </c>
      <c r="E47" s="190">
        <v>0</v>
      </c>
      <c r="F47" s="129">
        <f t="shared" si="0"/>
        <v>0</v>
      </c>
      <c r="G47" s="190">
        <v>0</v>
      </c>
      <c r="H47" s="129">
        <f t="shared" si="1"/>
        <v>0</v>
      </c>
      <c r="I47" s="190">
        <v>0</v>
      </c>
      <c r="J47" s="130">
        <f t="shared" si="2"/>
        <v>0</v>
      </c>
      <c r="K47" s="131">
        <f t="shared" si="3"/>
        <v>0</v>
      </c>
    </row>
    <row r="48" spans="1:11" s="191" customFormat="1" ht="12.75" x14ac:dyDescent="0.2">
      <c r="A48" s="127">
        <v>16</v>
      </c>
      <c r="B48" s="192" t="s">
        <v>187</v>
      </c>
      <c r="C48" s="136" t="s">
        <v>15</v>
      </c>
      <c r="D48" s="189">
        <v>1</v>
      </c>
      <c r="E48" s="190">
        <v>0</v>
      </c>
      <c r="F48" s="129">
        <f t="shared" si="0"/>
        <v>0</v>
      </c>
      <c r="G48" s="190">
        <v>0</v>
      </c>
      <c r="H48" s="129">
        <f t="shared" si="1"/>
        <v>0</v>
      </c>
      <c r="I48" s="190">
        <v>0</v>
      </c>
      <c r="J48" s="130">
        <f t="shared" si="2"/>
        <v>0</v>
      </c>
      <c r="K48" s="131">
        <f t="shared" si="3"/>
        <v>0</v>
      </c>
    </row>
    <row r="49" spans="1:11" s="191" customFormat="1" ht="12.75" x14ac:dyDescent="0.2">
      <c r="A49" s="127">
        <v>17</v>
      </c>
      <c r="B49" s="192" t="s">
        <v>188</v>
      </c>
      <c r="C49" s="136" t="s">
        <v>15</v>
      </c>
      <c r="D49" s="189">
        <v>3</v>
      </c>
      <c r="E49" s="190">
        <v>0</v>
      </c>
      <c r="F49" s="129">
        <f t="shared" si="0"/>
        <v>0</v>
      </c>
      <c r="G49" s="190">
        <v>0</v>
      </c>
      <c r="H49" s="129">
        <f t="shared" si="1"/>
        <v>0</v>
      </c>
      <c r="I49" s="190">
        <v>0</v>
      </c>
      <c r="J49" s="130">
        <f t="shared" si="2"/>
        <v>0</v>
      </c>
      <c r="K49" s="131">
        <f t="shared" si="3"/>
        <v>0</v>
      </c>
    </row>
    <row r="50" spans="1:11" s="191" customFormat="1" ht="12.75" x14ac:dyDescent="0.2">
      <c r="A50" s="127">
        <v>18</v>
      </c>
      <c r="B50" s="192" t="s">
        <v>189</v>
      </c>
      <c r="C50" s="136" t="s">
        <v>15</v>
      </c>
      <c r="D50" s="189">
        <v>1</v>
      </c>
      <c r="E50" s="190">
        <v>0</v>
      </c>
      <c r="F50" s="129">
        <f t="shared" si="0"/>
        <v>0</v>
      </c>
      <c r="G50" s="190">
        <v>0</v>
      </c>
      <c r="H50" s="129">
        <f t="shared" si="1"/>
        <v>0</v>
      </c>
      <c r="I50" s="190">
        <v>0</v>
      </c>
      <c r="J50" s="130">
        <f t="shared" si="2"/>
        <v>0</v>
      </c>
      <c r="K50" s="131">
        <f t="shared" si="3"/>
        <v>0</v>
      </c>
    </row>
    <row r="51" spans="1:11" s="191" customFormat="1" ht="12.75" x14ac:dyDescent="0.2">
      <c r="A51" s="127">
        <v>19</v>
      </c>
      <c r="B51" s="192" t="s">
        <v>190</v>
      </c>
      <c r="C51" s="136" t="s">
        <v>15</v>
      </c>
      <c r="D51" s="189">
        <v>1</v>
      </c>
      <c r="E51" s="190">
        <v>0</v>
      </c>
      <c r="F51" s="129">
        <f t="shared" si="0"/>
        <v>0</v>
      </c>
      <c r="G51" s="190">
        <v>0</v>
      </c>
      <c r="H51" s="129">
        <f t="shared" si="1"/>
        <v>0</v>
      </c>
      <c r="I51" s="190">
        <v>0</v>
      </c>
      <c r="J51" s="130">
        <f t="shared" si="2"/>
        <v>0</v>
      </c>
      <c r="K51" s="131">
        <f t="shared" si="3"/>
        <v>0</v>
      </c>
    </row>
    <row r="52" spans="1:11" s="191" customFormat="1" ht="12.75" x14ac:dyDescent="0.2">
      <c r="A52" s="127">
        <v>20</v>
      </c>
      <c r="B52" s="192" t="s">
        <v>142</v>
      </c>
      <c r="C52" s="136" t="s">
        <v>117</v>
      </c>
      <c r="D52" s="189">
        <v>2</v>
      </c>
      <c r="E52" s="190">
        <v>0</v>
      </c>
      <c r="F52" s="129">
        <f t="shared" si="0"/>
        <v>0</v>
      </c>
      <c r="G52" s="190">
        <v>0</v>
      </c>
      <c r="H52" s="129">
        <f t="shared" si="1"/>
        <v>0</v>
      </c>
      <c r="I52" s="190">
        <v>0</v>
      </c>
      <c r="J52" s="130">
        <f t="shared" si="2"/>
        <v>0</v>
      </c>
      <c r="K52" s="131">
        <f t="shared" si="3"/>
        <v>0</v>
      </c>
    </row>
    <row r="53" spans="1:11" s="191" customFormat="1" ht="12.75" x14ac:dyDescent="0.2">
      <c r="A53" s="127">
        <v>21</v>
      </c>
      <c r="B53" s="192" t="s">
        <v>143</v>
      </c>
      <c r="C53" s="136" t="s">
        <v>117</v>
      </c>
      <c r="D53" s="189">
        <v>2</v>
      </c>
      <c r="E53" s="190">
        <v>0</v>
      </c>
      <c r="F53" s="129">
        <f t="shared" si="0"/>
        <v>0</v>
      </c>
      <c r="G53" s="190">
        <v>0</v>
      </c>
      <c r="H53" s="129">
        <f t="shared" si="1"/>
        <v>0</v>
      </c>
      <c r="I53" s="190">
        <v>0</v>
      </c>
      <c r="J53" s="130">
        <f t="shared" si="2"/>
        <v>0</v>
      </c>
      <c r="K53" s="131">
        <f t="shared" si="3"/>
        <v>0</v>
      </c>
    </row>
    <row r="54" spans="1:11" s="191" customFormat="1" ht="12.75" x14ac:dyDescent="0.2">
      <c r="A54" s="127">
        <v>22</v>
      </c>
      <c r="B54" s="192" t="s">
        <v>191</v>
      </c>
      <c r="C54" s="136" t="s">
        <v>117</v>
      </c>
      <c r="D54" s="189">
        <v>1</v>
      </c>
      <c r="E54" s="190">
        <v>0</v>
      </c>
      <c r="F54" s="129">
        <f t="shared" si="0"/>
        <v>0</v>
      </c>
      <c r="G54" s="190">
        <v>0</v>
      </c>
      <c r="H54" s="129">
        <f t="shared" si="1"/>
        <v>0</v>
      </c>
      <c r="I54" s="190">
        <v>0</v>
      </c>
      <c r="J54" s="130">
        <f t="shared" si="2"/>
        <v>0</v>
      </c>
      <c r="K54" s="131">
        <f t="shared" si="3"/>
        <v>0</v>
      </c>
    </row>
    <row r="55" spans="1:11" s="191" customFormat="1" ht="12" x14ac:dyDescent="0.2">
      <c r="A55" s="227" t="s">
        <v>192</v>
      </c>
      <c r="B55" s="227"/>
      <c r="C55" s="227"/>
      <c r="D55" s="227"/>
      <c r="E55" s="132"/>
      <c r="F55" s="133"/>
      <c r="G55" s="132"/>
      <c r="H55" s="133"/>
      <c r="I55" s="132"/>
      <c r="J55" s="134"/>
      <c r="K55" s="135"/>
    </row>
    <row r="56" spans="1:11" s="191" customFormat="1" ht="12.75" x14ac:dyDescent="0.2">
      <c r="A56" s="127">
        <v>1</v>
      </c>
      <c r="B56" s="192" t="s">
        <v>193</v>
      </c>
      <c r="C56" s="136" t="s">
        <v>15</v>
      </c>
      <c r="D56" s="189">
        <v>1</v>
      </c>
      <c r="E56" s="190">
        <v>0</v>
      </c>
      <c r="F56" s="129">
        <f t="shared" si="0"/>
        <v>0</v>
      </c>
      <c r="G56" s="190">
        <v>0</v>
      </c>
      <c r="H56" s="129">
        <f t="shared" si="1"/>
        <v>0</v>
      </c>
      <c r="I56" s="190">
        <v>0</v>
      </c>
      <c r="J56" s="130">
        <f t="shared" si="2"/>
        <v>0</v>
      </c>
      <c r="K56" s="131">
        <f t="shared" si="3"/>
        <v>0</v>
      </c>
    </row>
    <row r="57" spans="1:11" s="191" customFormat="1" ht="12.75" x14ac:dyDescent="0.2">
      <c r="A57" s="137">
        <v>2</v>
      </c>
      <c r="B57" s="192" t="s">
        <v>194</v>
      </c>
      <c r="C57" s="136" t="s">
        <v>15</v>
      </c>
      <c r="D57" s="189">
        <v>143</v>
      </c>
      <c r="E57" s="190">
        <v>0</v>
      </c>
      <c r="F57" s="129">
        <f t="shared" si="0"/>
        <v>0</v>
      </c>
      <c r="G57" s="190">
        <v>0</v>
      </c>
      <c r="H57" s="129">
        <f t="shared" si="1"/>
        <v>0</v>
      </c>
      <c r="I57" s="190">
        <v>0</v>
      </c>
      <c r="J57" s="130">
        <f t="shared" si="2"/>
        <v>0</v>
      </c>
      <c r="K57" s="131">
        <f t="shared" si="3"/>
        <v>0</v>
      </c>
    </row>
    <row r="58" spans="1:11" s="191" customFormat="1" ht="12.75" x14ac:dyDescent="0.2">
      <c r="A58" s="127">
        <v>3</v>
      </c>
      <c r="B58" s="192" t="s">
        <v>195</v>
      </c>
      <c r="C58" s="136" t="s">
        <v>15</v>
      </c>
      <c r="D58" s="189">
        <v>16</v>
      </c>
      <c r="E58" s="190">
        <v>0</v>
      </c>
      <c r="F58" s="129">
        <f t="shared" si="0"/>
        <v>0</v>
      </c>
      <c r="G58" s="190">
        <v>0</v>
      </c>
      <c r="H58" s="129">
        <f t="shared" si="1"/>
        <v>0</v>
      </c>
      <c r="I58" s="190">
        <v>0</v>
      </c>
      <c r="J58" s="130">
        <f t="shared" si="2"/>
        <v>0</v>
      </c>
      <c r="K58" s="131">
        <f t="shared" si="3"/>
        <v>0</v>
      </c>
    </row>
    <row r="59" spans="1:11" s="191" customFormat="1" ht="12.75" x14ac:dyDescent="0.2">
      <c r="A59" s="137">
        <v>4</v>
      </c>
      <c r="B59" s="192" t="s">
        <v>196</v>
      </c>
      <c r="C59" s="136" t="s">
        <v>15</v>
      </c>
      <c r="D59" s="189">
        <v>36</v>
      </c>
      <c r="E59" s="190">
        <v>0</v>
      </c>
      <c r="F59" s="129">
        <f t="shared" si="0"/>
        <v>0</v>
      </c>
      <c r="G59" s="190">
        <v>0</v>
      </c>
      <c r="H59" s="129">
        <f t="shared" si="1"/>
        <v>0</v>
      </c>
      <c r="I59" s="190">
        <v>0</v>
      </c>
      <c r="J59" s="130">
        <f t="shared" si="2"/>
        <v>0</v>
      </c>
      <c r="K59" s="131">
        <f t="shared" si="3"/>
        <v>0</v>
      </c>
    </row>
    <row r="60" spans="1:11" s="191" customFormat="1" ht="24" x14ac:dyDescent="0.2">
      <c r="A60" s="127">
        <v>5</v>
      </c>
      <c r="B60" s="193" t="s">
        <v>197</v>
      </c>
      <c r="C60" s="136" t="s">
        <v>15</v>
      </c>
      <c r="D60" s="189">
        <v>3</v>
      </c>
      <c r="E60" s="190">
        <v>0</v>
      </c>
      <c r="F60" s="129">
        <f t="shared" si="0"/>
        <v>0</v>
      </c>
      <c r="G60" s="190">
        <v>0</v>
      </c>
      <c r="H60" s="129">
        <f t="shared" si="1"/>
        <v>0</v>
      </c>
      <c r="I60" s="190">
        <v>0</v>
      </c>
      <c r="J60" s="130">
        <f t="shared" si="2"/>
        <v>0</v>
      </c>
      <c r="K60" s="131">
        <f t="shared" si="3"/>
        <v>0</v>
      </c>
    </row>
    <row r="61" spans="1:11" s="191" customFormat="1" ht="12.75" x14ac:dyDescent="0.2">
      <c r="A61" s="137">
        <v>6</v>
      </c>
      <c r="B61" s="192" t="s">
        <v>144</v>
      </c>
      <c r="C61" s="136" t="s">
        <v>15</v>
      </c>
      <c r="D61" s="189">
        <v>9</v>
      </c>
      <c r="E61" s="190">
        <v>0</v>
      </c>
      <c r="F61" s="129">
        <f t="shared" si="0"/>
        <v>0</v>
      </c>
      <c r="G61" s="190">
        <v>0</v>
      </c>
      <c r="H61" s="129">
        <f t="shared" si="1"/>
        <v>0</v>
      </c>
      <c r="I61" s="190">
        <v>0</v>
      </c>
      <c r="J61" s="130">
        <f t="shared" si="2"/>
        <v>0</v>
      </c>
      <c r="K61" s="131">
        <f t="shared" si="3"/>
        <v>0</v>
      </c>
    </row>
    <row r="62" spans="1:11" s="191" customFormat="1" ht="12.75" x14ac:dyDescent="0.2">
      <c r="A62" s="127">
        <v>7</v>
      </c>
      <c r="B62" s="192" t="s">
        <v>145</v>
      </c>
      <c r="C62" s="136" t="s">
        <v>15</v>
      </c>
      <c r="D62" s="189">
        <v>5</v>
      </c>
      <c r="E62" s="190">
        <v>0</v>
      </c>
      <c r="F62" s="129">
        <f t="shared" si="0"/>
        <v>0</v>
      </c>
      <c r="G62" s="190">
        <v>0</v>
      </c>
      <c r="H62" s="129">
        <f t="shared" si="1"/>
        <v>0</v>
      </c>
      <c r="I62" s="190">
        <v>0</v>
      </c>
      <c r="J62" s="130">
        <f t="shared" si="2"/>
        <v>0</v>
      </c>
      <c r="K62" s="131">
        <f t="shared" si="3"/>
        <v>0</v>
      </c>
    </row>
    <row r="63" spans="1:11" s="191" customFormat="1" ht="12.75" x14ac:dyDescent="0.2">
      <c r="A63" s="137">
        <v>8</v>
      </c>
      <c r="B63" s="192" t="s">
        <v>146</v>
      </c>
      <c r="C63" s="136" t="s">
        <v>15</v>
      </c>
      <c r="D63" s="189">
        <v>10</v>
      </c>
      <c r="E63" s="190">
        <v>0</v>
      </c>
      <c r="F63" s="129">
        <f t="shared" si="0"/>
        <v>0</v>
      </c>
      <c r="G63" s="190">
        <v>0</v>
      </c>
      <c r="H63" s="129">
        <f t="shared" si="1"/>
        <v>0</v>
      </c>
      <c r="I63" s="190">
        <v>0</v>
      </c>
      <c r="J63" s="130">
        <f t="shared" si="2"/>
        <v>0</v>
      </c>
      <c r="K63" s="131">
        <f t="shared" si="3"/>
        <v>0</v>
      </c>
    </row>
    <row r="64" spans="1:11" s="191" customFormat="1" ht="12.75" x14ac:dyDescent="0.2">
      <c r="A64" s="127">
        <v>9</v>
      </c>
      <c r="B64" s="192" t="s">
        <v>70</v>
      </c>
      <c r="C64" s="136" t="s">
        <v>15</v>
      </c>
      <c r="D64" s="189">
        <v>6</v>
      </c>
      <c r="E64" s="190">
        <v>0</v>
      </c>
      <c r="F64" s="129">
        <f t="shared" si="0"/>
        <v>0</v>
      </c>
      <c r="G64" s="190">
        <v>0</v>
      </c>
      <c r="H64" s="129">
        <f t="shared" si="1"/>
        <v>0</v>
      </c>
      <c r="I64" s="190">
        <v>0</v>
      </c>
      <c r="J64" s="130">
        <f t="shared" si="2"/>
        <v>0</v>
      </c>
      <c r="K64" s="131">
        <f t="shared" si="3"/>
        <v>0</v>
      </c>
    </row>
    <row r="65" spans="1:11" s="191" customFormat="1" ht="12" x14ac:dyDescent="0.2">
      <c r="A65" s="221" t="s">
        <v>147</v>
      </c>
      <c r="B65" s="222"/>
      <c r="C65" s="222"/>
      <c r="D65" s="223"/>
      <c r="E65" s="132"/>
      <c r="F65" s="133"/>
      <c r="G65" s="132"/>
      <c r="H65" s="133"/>
      <c r="I65" s="132"/>
      <c r="J65" s="134"/>
      <c r="K65" s="135"/>
    </row>
    <row r="66" spans="1:11" s="191" customFormat="1" ht="12.75" x14ac:dyDescent="0.2">
      <c r="A66" s="127">
        <v>1</v>
      </c>
      <c r="B66" s="193" t="s">
        <v>209</v>
      </c>
      <c r="C66" s="136" t="s">
        <v>15</v>
      </c>
      <c r="D66" s="189">
        <v>9</v>
      </c>
      <c r="E66" s="190">
        <v>0</v>
      </c>
      <c r="F66" s="129">
        <f t="shared" si="0"/>
        <v>0</v>
      </c>
      <c r="G66" s="190">
        <v>0</v>
      </c>
      <c r="H66" s="129">
        <f t="shared" si="1"/>
        <v>0</v>
      </c>
      <c r="I66" s="190">
        <v>0</v>
      </c>
      <c r="J66" s="130">
        <f t="shared" si="2"/>
        <v>0</v>
      </c>
      <c r="K66" s="131">
        <f t="shared" si="3"/>
        <v>0</v>
      </c>
    </row>
    <row r="67" spans="1:11" s="191" customFormat="1" ht="24" x14ac:dyDescent="0.2">
      <c r="A67" s="127">
        <v>2</v>
      </c>
      <c r="B67" s="193" t="s">
        <v>210</v>
      </c>
      <c r="C67" s="136" t="s">
        <v>15</v>
      </c>
      <c r="D67" s="189">
        <v>226</v>
      </c>
      <c r="E67" s="190">
        <v>0</v>
      </c>
      <c r="F67" s="129">
        <f t="shared" si="0"/>
        <v>0</v>
      </c>
      <c r="G67" s="190">
        <v>0</v>
      </c>
      <c r="H67" s="129">
        <f t="shared" si="1"/>
        <v>0</v>
      </c>
      <c r="I67" s="190">
        <v>0</v>
      </c>
      <c r="J67" s="130">
        <f t="shared" si="2"/>
        <v>0</v>
      </c>
      <c r="K67" s="131">
        <f t="shared" si="3"/>
        <v>0</v>
      </c>
    </row>
    <row r="68" spans="1:11" s="191" customFormat="1" ht="24" x14ac:dyDescent="0.2">
      <c r="A68" s="127">
        <v>3</v>
      </c>
      <c r="B68" s="193" t="s">
        <v>235</v>
      </c>
      <c r="C68" s="136" t="s">
        <v>15</v>
      </c>
      <c r="D68" s="189">
        <v>12</v>
      </c>
      <c r="E68" s="190">
        <v>0</v>
      </c>
      <c r="F68" s="129">
        <f t="shared" si="0"/>
        <v>0</v>
      </c>
      <c r="G68" s="190">
        <v>0</v>
      </c>
      <c r="H68" s="129">
        <f t="shared" si="1"/>
        <v>0</v>
      </c>
      <c r="I68" s="190">
        <v>0</v>
      </c>
      <c r="J68" s="130">
        <f t="shared" si="2"/>
        <v>0</v>
      </c>
      <c r="K68" s="131">
        <f t="shared" si="3"/>
        <v>0</v>
      </c>
    </row>
    <row r="69" spans="1:11" s="191" customFormat="1" ht="24" x14ac:dyDescent="0.2">
      <c r="A69" s="127">
        <v>4</v>
      </c>
      <c r="B69" s="193" t="s">
        <v>211</v>
      </c>
      <c r="C69" s="136" t="s">
        <v>117</v>
      </c>
      <c r="D69" s="189">
        <v>8</v>
      </c>
      <c r="E69" s="190">
        <v>0</v>
      </c>
      <c r="F69" s="129">
        <f t="shared" si="0"/>
        <v>0</v>
      </c>
      <c r="G69" s="190">
        <v>0</v>
      </c>
      <c r="H69" s="129">
        <f t="shared" si="1"/>
        <v>0</v>
      </c>
      <c r="I69" s="190">
        <v>0</v>
      </c>
      <c r="J69" s="130">
        <f t="shared" si="2"/>
        <v>0</v>
      </c>
      <c r="K69" s="131">
        <f t="shared" si="3"/>
        <v>0</v>
      </c>
    </row>
    <row r="70" spans="1:11" s="191" customFormat="1" ht="36" x14ac:dyDescent="0.2">
      <c r="A70" s="127">
        <v>5</v>
      </c>
      <c r="B70" s="193" t="s">
        <v>236</v>
      </c>
      <c r="C70" s="136" t="s">
        <v>15</v>
      </c>
      <c r="D70" s="189">
        <v>4</v>
      </c>
      <c r="E70" s="190">
        <v>0</v>
      </c>
      <c r="F70" s="129">
        <f t="shared" si="0"/>
        <v>0</v>
      </c>
      <c r="G70" s="190">
        <v>0</v>
      </c>
      <c r="H70" s="129">
        <f t="shared" si="1"/>
        <v>0</v>
      </c>
      <c r="I70" s="190">
        <v>0</v>
      </c>
      <c r="J70" s="130">
        <f t="shared" si="2"/>
        <v>0</v>
      </c>
      <c r="K70" s="131">
        <f t="shared" si="3"/>
        <v>0</v>
      </c>
    </row>
    <row r="71" spans="1:11" s="191" customFormat="1" ht="12" x14ac:dyDescent="0.2">
      <c r="A71" s="224" t="s">
        <v>25</v>
      </c>
      <c r="B71" s="225"/>
      <c r="C71" s="225"/>
      <c r="D71" s="226"/>
      <c r="E71" s="190"/>
      <c r="F71" s="129"/>
      <c r="G71" s="190"/>
      <c r="H71" s="129"/>
      <c r="I71" s="190"/>
      <c r="J71" s="130"/>
      <c r="K71" s="131"/>
    </row>
    <row r="72" spans="1:11" s="191" customFormat="1" ht="12.75" x14ac:dyDescent="0.2">
      <c r="A72" s="127">
        <v>1</v>
      </c>
      <c r="B72" s="194" t="s">
        <v>198</v>
      </c>
      <c r="C72" s="127" t="s">
        <v>24</v>
      </c>
      <c r="D72" s="195">
        <v>3810</v>
      </c>
      <c r="E72" s="190">
        <v>0</v>
      </c>
      <c r="F72" s="129">
        <f t="shared" si="0"/>
        <v>0</v>
      </c>
      <c r="G72" s="190">
        <v>0</v>
      </c>
      <c r="H72" s="129">
        <f t="shared" si="1"/>
        <v>0</v>
      </c>
      <c r="I72" s="190">
        <v>0</v>
      </c>
      <c r="J72" s="130">
        <f t="shared" si="2"/>
        <v>0</v>
      </c>
      <c r="K72" s="131">
        <f t="shared" si="3"/>
        <v>0</v>
      </c>
    </row>
    <row r="73" spans="1:11" s="191" customFormat="1" ht="12.75" x14ac:dyDescent="0.2">
      <c r="A73" s="127">
        <v>2</v>
      </c>
      <c r="B73" s="194" t="s">
        <v>199</v>
      </c>
      <c r="C73" s="136" t="s">
        <v>15</v>
      </c>
      <c r="D73" s="195">
        <v>1</v>
      </c>
      <c r="E73" s="190">
        <v>0</v>
      </c>
      <c r="F73" s="129">
        <f t="shared" si="0"/>
        <v>0</v>
      </c>
      <c r="G73" s="190">
        <v>0</v>
      </c>
      <c r="H73" s="129">
        <f t="shared" si="1"/>
        <v>0</v>
      </c>
      <c r="I73" s="190">
        <v>0</v>
      </c>
      <c r="J73" s="130">
        <f t="shared" si="2"/>
        <v>0</v>
      </c>
      <c r="K73" s="131">
        <f t="shared" si="3"/>
        <v>0</v>
      </c>
    </row>
    <row r="74" spans="1:11" s="191" customFormat="1" ht="12.75" x14ac:dyDescent="0.2">
      <c r="A74" s="127">
        <v>3</v>
      </c>
      <c r="B74" s="194" t="s">
        <v>148</v>
      </c>
      <c r="C74" s="136" t="s">
        <v>15</v>
      </c>
      <c r="D74" s="195">
        <v>5</v>
      </c>
      <c r="E74" s="190">
        <v>0</v>
      </c>
      <c r="F74" s="129">
        <f t="shared" si="0"/>
        <v>0</v>
      </c>
      <c r="G74" s="190">
        <v>0</v>
      </c>
      <c r="H74" s="129">
        <f t="shared" si="1"/>
        <v>0</v>
      </c>
      <c r="I74" s="190">
        <v>0</v>
      </c>
      <c r="J74" s="130">
        <f t="shared" si="2"/>
        <v>0</v>
      </c>
      <c r="K74" s="131">
        <f t="shared" si="3"/>
        <v>0</v>
      </c>
    </row>
    <row r="75" spans="1:11" s="191" customFormat="1" ht="12.75" x14ac:dyDescent="0.2">
      <c r="A75" s="127">
        <v>4</v>
      </c>
      <c r="B75" s="194" t="s">
        <v>149</v>
      </c>
      <c r="C75" s="136" t="s">
        <v>15</v>
      </c>
      <c r="D75" s="195">
        <v>2</v>
      </c>
      <c r="E75" s="190">
        <v>0</v>
      </c>
      <c r="F75" s="129">
        <f t="shared" si="0"/>
        <v>0</v>
      </c>
      <c r="G75" s="190">
        <v>0</v>
      </c>
      <c r="H75" s="129">
        <f t="shared" si="1"/>
        <v>0</v>
      </c>
      <c r="I75" s="190">
        <v>0</v>
      </c>
      <c r="J75" s="130">
        <f t="shared" si="2"/>
        <v>0</v>
      </c>
      <c r="K75" s="131">
        <f t="shared" si="3"/>
        <v>0</v>
      </c>
    </row>
    <row r="76" spans="1:11" s="191" customFormat="1" ht="12.75" x14ac:dyDescent="0.2">
      <c r="A76" s="127">
        <v>5</v>
      </c>
      <c r="B76" s="194" t="s">
        <v>200</v>
      </c>
      <c r="C76" s="136" t="s">
        <v>15</v>
      </c>
      <c r="D76" s="195">
        <v>6</v>
      </c>
      <c r="E76" s="190">
        <v>0</v>
      </c>
      <c r="F76" s="129">
        <f t="shared" ref="F76:F88" si="8">E76*D76</f>
        <v>0</v>
      </c>
      <c r="G76" s="190">
        <v>0</v>
      </c>
      <c r="H76" s="129">
        <f t="shared" ref="H76:H88" si="9">G76*D76</f>
        <v>0</v>
      </c>
      <c r="I76" s="190">
        <v>0</v>
      </c>
      <c r="J76" s="130">
        <f t="shared" ref="J76:J88" si="10">I76*D76</f>
        <v>0</v>
      </c>
      <c r="K76" s="131">
        <f t="shared" si="3"/>
        <v>0</v>
      </c>
    </row>
    <row r="77" spans="1:11" s="191" customFormat="1" ht="12.75" x14ac:dyDescent="0.2">
      <c r="A77" s="127">
        <v>6</v>
      </c>
      <c r="B77" s="194" t="s">
        <v>151</v>
      </c>
      <c r="C77" s="127" t="s">
        <v>24</v>
      </c>
      <c r="D77" s="195">
        <v>120</v>
      </c>
      <c r="E77" s="190">
        <v>0</v>
      </c>
      <c r="F77" s="129">
        <f t="shared" si="8"/>
        <v>0</v>
      </c>
      <c r="G77" s="190">
        <v>0</v>
      </c>
      <c r="H77" s="129">
        <f t="shared" si="9"/>
        <v>0</v>
      </c>
      <c r="I77" s="190">
        <v>0</v>
      </c>
      <c r="J77" s="130">
        <f t="shared" si="10"/>
        <v>0</v>
      </c>
      <c r="K77" s="131">
        <f t="shared" ref="K77:K88" si="11">F77+H77+J77</f>
        <v>0</v>
      </c>
    </row>
    <row r="78" spans="1:11" s="191" customFormat="1" ht="12.75" x14ac:dyDescent="0.2">
      <c r="A78" s="127">
        <v>7</v>
      </c>
      <c r="B78" s="194" t="s">
        <v>150</v>
      </c>
      <c r="C78" s="136" t="s">
        <v>15</v>
      </c>
      <c r="D78" s="195">
        <v>139</v>
      </c>
      <c r="E78" s="190">
        <v>0</v>
      </c>
      <c r="F78" s="129">
        <f t="shared" si="8"/>
        <v>0</v>
      </c>
      <c r="G78" s="190">
        <v>0</v>
      </c>
      <c r="H78" s="129">
        <f t="shared" si="9"/>
        <v>0</v>
      </c>
      <c r="I78" s="190">
        <v>0</v>
      </c>
      <c r="J78" s="130">
        <f t="shared" si="10"/>
        <v>0</v>
      </c>
      <c r="K78" s="131">
        <f t="shared" si="11"/>
        <v>0</v>
      </c>
    </row>
    <row r="79" spans="1:11" s="191" customFormat="1" ht="12.75" x14ac:dyDescent="0.2">
      <c r="A79" s="127">
        <v>8</v>
      </c>
      <c r="B79" s="192" t="s">
        <v>201</v>
      </c>
      <c r="C79" s="136" t="s">
        <v>15</v>
      </c>
      <c r="D79" s="189">
        <v>3</v>
      </c>
      <c r="E79" s="190">
        <v>0</v>
      </c>
      <c r="F79" s="129">
        <f>E79*D79</f>
        <v>0</v>
      </c>
      <c r="G79" s="190">
        <v>0</v>
      </c>
      <c r="H79" s="129">
        <f>G79*D79</f>
        <v>0</v>
      </c>
      <c r="I79" s="190">
        <v>0</v>
      </c>
      <c r="J79" s="130">
        <f>I79*D79</f>
        <v>0</v>
      </c>
      <c r="K79" s="131">
        <f>F79+H79+J79</f>
        <v>0</v>
      </c>
    </row>
    <row r="80" spans="1:11" s="191" customFormat="1" ht="12.75" x14ac:dyDescent="0.2">
      <c r="A80" s="127">
        <v>9</v>
      </c>
      <c r="B80" s="192" t="s">
        <v>94</v>
      </c>
      <c r="C80" s="136" t="s">
        <v>15</v>
      </c>
      <c r="D80" s="189">
        <v>50</v>
      </c>
      <c r="E80" s="190">
        <v>0</v>
      </c>
      <c r="F80" s="129">
        <f>E80*D80</f>
        <v>0</v>
      </c>
      <c r="G80" s="190">
        <v>0</v>
      </c>
      <c r="H80" s="129">
        <f>G80*D80</f>
        <v>0</v>
      </c>
      <c r="I80" s="190">
        <v>0</v>
      </c>
      <c r="J80" s="130">
        <f>I80*D80</f>
        <v>0</v>
      </c>
      <c r="K80" s="131">
        <f>F80+H80+J80</f>
        <v>0</v>
      </c>
    </row>
    <row r="81" spans="1:11" s="191" customFormat="1" ht="12.75" x14ac:dyDescent="0.2">
      <c r="A81" s="127">
        <v>10</v>
      </c>
      <c r="B81" s="192" t="s">
        <v>202</v>
      </c>
      <c r="C81" s="136" t="s">
        <v>15</v>
      </c>
      <c r="D81" s="189">
        <v>12</v>
      </c>
      <c r="E81" s="190">
        <v>0</v>
      </c>
      <c r="F81" s="129">
        <f>E81*D81</f>
        <v>0</v>
      </c>
      <c r="G81" s="190">
        <v>0</v>
      </c>
      <c r="H81" s="129">
        <f>G81*D81</f>
        <v>0</v>
      </c>
      <c r="I81" s="190">
        <v>0</v>
      </c>
      <c r="J81" s="130">
        <f>I81*D81</f>
        <v>0</v>
      </c>
      <c r="K81" s="131">
        <f>F81+H81+J81</f>
        <v>0</v>
      </c>
    </row>
    <row r="82" spans="1:11" s="191" customFormat="1" ht="12.75" x14ac:dyDescent="0.2">
      <c r="A82" s="127">
        <v>11</v>
      </c>
      <c r="B82" s="192" t="s">
        <v>203</v>
      </c>
      <c r="C82" s="136" t="s">
        <v>15</v>
      </c>
      <c r="D82" s="189">
        <v>6</v>
      </c>
      <c r="E82" s="190">
        <v>0</v>
      </c>
      <c r="F82" s="129">
        <f>E82*D82</f>
        <v>0</v>
      </c>
      <c r="G82" s="190">
        <v>0</v>
      </c>
      <c r="H82" s="129">
        <f>G82*D82</f>
        <v>0</v>
      </c>
      <c r="I82" s="190">
        <v>0</v>
      </c>
      <c r="J82" s="130">
        <f>I82*D82</f>
        <v>0</v>
      </c>
      <c r="K82" s="131">
        <f>F82+H82+J82</f>
        <v>0</v>
      </c>
    </row>
    <row r="83" spans="1:11" s="191" customFormat="1" ht="24" x14ac:dyDescent="0.2">
      <c r="A83" s="127">
        <v>12</v>
      </c>
      <c r="B83" s="193" t="s">
        <v>204</v>
      </c>
      <c r="C83" s="136" t="s">
        <v>15</v>
      </c>
      <c r="D83" s="189">
        <v>3</v>
      </c>
      <c r="E83" s="190">
        <v>0</v>
      </c>
      <c r="F83" s="129">
        <f>E83*D83</f>
        <v>0</v>
      </c>
      <c r="G83" s="190">
        <v>0</v>
      </c>
      <c r="H83" s="129">
        <f>G83*D83</f>
        <v>0</v>
      </c>
      <c r="I83" s="190">
        <v>0</v>
      </c>
      <c r="J83" s="130">
        <f>I83*D83</f>
        <v>0</v>
      </c>
      <c r="K83" s="131">
        <f>F83+H83+J83</f>
        <v>0</v>
      </c>
    </row>
    <row r="84" spans="1:11" s="191" customFormat="1" ht="12" x14ac:dyDescent="0.2">
      <c r="A84" s="224" t="s">
        <v>81</v>
      </c>
      <c r="B84" s="225" t="s">
        <v>81</v>
      </c>
      <c r="C84" s="225"/>
      <c r="D84" s="226"/>
      <c r="E84" s="190"/>
      <c r="F84" s="129"/>
      <c r="G84" s="190"/>
      <c r="H84" s="129"/>
      <c r="I84" s="190"/>
      <c r="J84" s="130"/>
      <c r="K84" s="131"/>
    </row>
    <row r="85" spans="1:11" s="191" customFormat="1" ht="12" x14ac:dyDescent="0.2">
      <c r="A85" s="127">
        <v>1</v>
      </c>
      <c r="B85" s="194" t="s">
        <v>205</v>
      </c>
      <c r="C85" s="127" t="s">
        <v>24</v>
      </c>
      <c r="D85" s="127">
        <v>150</v>
      </c>
      <c r="E85" s="190">
        <v>0</v>
      </c>
      <c r="F85" s="129">
        <f t="shared" si="8"/>
        <v>0</v>
      </c>
      <c r="G85" s="190">
        <v>0</v>
      </c>
      <c r="H85" s="129">
        <f t="shared" si="9"/>
        <v>0</v>
      </c>
      <c r="I85" s="190">
        <v>0</v>
      </c>
      <c r="J85" s="130">
        <f t="shared" si="10"/>
        <v>0</v>
      </c>
      <c r="K85" s="131">
        <f t="shared" si="11"/>
        <v>0</v>
      </c>
    </row>
    <row r="86" spans="1:11" s="191" customFormat="1" ht="12" x14ac:dyDescent="0.2">
      <c r="A86" s="127">
        <v>2</v>
      </c>
      <c r="B86" s="194" t="s">
        <v>83</v>
      </c>
      <c r="C86" s="136" t="s">
        <v>15</v>
      </c>
      <c r="D86" s="127">
        <v>400</v>
      </c>
      <c r="E86" s="190">
        <v>0</v>
      </c>
      <c r="F86" s="129">
        <f t="shared" si="8"/>
        <v>0</v>
      </c>
      <c r="G86" s="190">
        <v>0</v>
      </c>
      <c r="H86" s="129">
        <f t="shared" si="9"/>
        <v>0</v>
      </c>
      <c r="I86" s="190">
        <v>0</v>
      </c>
      <c r="J86" s="130">
        <f t="shared" si="10"/>
        <v>0</v>
      </c>
      <c r="K86" s="131">
        <f t="shared" si="11"/>
        <v>0</v>
      </c>
    </row>
    <row r="87" spans="1:11" s="191" customFormat="1" ht="12" x14ac:dyDescent="0.2">
      <c r="A87" s="127">
        <v>3</v>
      </c>
      <c r="B87" s="194" t="s">
        <v>206</v>
      </c>
      <c r="C87" s="136" t="s">
        <v>15</v>
      </c>
      <c r="D87" s="127">
        <v>150</v>
      </c>
      <c r="E87" s="190">
        <v>0</v>
      </c>
      <c r="F87" s="129">
        <f t="shared" si="8"/>
        <v>0</v>
      </c>
      <c r="G87" s="190">
        <v>0</v>
      </c>
      <c r="H87" s="129">
        <f t="shared" si="9"/>
        <v>0</v>
      </c>
      <c r="I87" s="190">
        <v>0</v>
      </c>
      <c r="J87" s="130">
        <f t="shared" si="10"/>
        <v>0</v>
      </c>
      <c r="K87" s="131">
        <f t="shared" si="11"/>
        <v>0</v>
      </c>
    </row>
    <row r="88" spans="1:11" s="191" customFormat="1" ht="12" x14ac:dyDescent="0.2">
      <c r="A88" s="127">
        <v>4</v>
      </c>
      <c r="B88" s="194" t="s">
        <v>207</v>
      </c>
      <c r="C88" s="136" t="s">
        <v>15</v>
      </c>
      <c r="D88" s="127">
        <v>150</v>
      </c>
      <c r="E88" s="190">
        <v>0</v>
      </c>
      <c r="F88" s="129">
        <f t="shared" si="8"/>
        <v>0</v>
      </c>
      <c r="G88" s="190">
        <v>0</v>
      </c>
      <c r="H88" s="129">
        <f t="shared" si="9"/>
        <v>0</v>
      </c>
      <c r="I88" s="190">
        <v>0</v>
      </c>
      <c r="J88" s="130">
        <f t="shared" si="10"/>
        <v>0</v>
      </c>
      <c r="K88" s="131">
        <f t="shared" si="11"/>
        <v>0</v>
      </c>
    </row>
    <row r="89" spans="1:11" s="85" customFormat="1" ht="12.75" x14ac:dyDescent="0.25">
      <c r="A89" s="81"/>
      <c r="B89" s="82" t="s">
        <v>31</v>
      </c>
      <c r="C89" s="81"/>
      <c r="D89" s="80"/>
      <c r="E89" s="83"/>
      <c r="F89" s="9">
        <f>SUM(F11:F88)</f>
        <v>0</v>
      </c>
      <c r="G89" s="84"/>
      <c r="H89" s="9">
        <f>SUM(H11:H88)</f>
        <v>0</v>
      </c>
      <c r="I89" s="9"/>
      <c r="J89" s="9">
        <f>SUM(J11:J88)</f>
        <v>0</v>
      </c>
      <c r="K89" s="9">
        <f>F89+H89+J89</f>
        <v>0</v>
      </c>
    </row>
    <row r="90" spans="1:11" s="85" customFormat="1" ht="12.75" x14ac:dyDescent="0.25">
      <c r="A90" s="81"/>
      <c r="B90" s="86" t="s">
        <v>32</v>
      </c>
      <c r="C90" s="81"/>
      <c r="D90" s="87">
        <v>0</v>
      </c>
      <c r="E90" s="83"/>
      <c r="F90" s="9"/>
      <c r="G90" s="84"/>
      <c r="H90" s="9"/>
      <c r="I90" s="9"/>
      <c r="J90" s="43"/>
      <c r="K90" s="43">
        <f>H89*D90</f>
        <v>0</v>
      </c>
    </row>
    <row r="91" spans="1:11" s="85" customFormat="1" ht="12.75" x14ac:dyDescent="0.25">
      <c r="A91" s="81"/>
      <c r="B91" s="86" t="s">
        <v>33</v>
      </c>
      <c r="C91" s="81"/>
      <c r="D91" s="81"/>
      <c r="E91" s="83"/>
      <c r="F91" s="43"/>
      <c r="G91" s="88"/>
      <c r="H91" s="43"/>
      <c r="I91" s="43"/>
      <c r="J91" s="43"/>
      <c r="K91" s="9">
        <f>K90+K89</f>
        <v>0</v>
      </c>
    </row>
    <row r="92" spans="1:11" s="85" customFormat="1" ht="12.75" x14ac:dyDescent="0.25">
      <c r="A92" s="81"/>
      <c r="B92" s="86" t="s">
        <v>34</v>
      </c>
      <c r="C92" s="81"/>
      <c r="D92" s="87">
        <v>0</v>
      </c>
      <c r="E92" s="83"/>
      <c r="F92" s="43"/>
      <c r="G92" s="88"/>
      <c r="H92" s="43"/>
      <c r="I92" s="43"/>
      <c r="J92" s="43"/>
      <c r="K92" s="43">
        <f>K91*D92</f>
        <v>0</v>
      </c>
    </row>
    <row r="93" spans="1:11" s="85" customFormat="1" ht="12.75" x14ac:dyDescent="0.25">
      <c r="A93" s="81"/>
      <c r="B93" s="82" t="s">
        <v>33</v>
      </c>
      <c r="C93" s="81"/>
      <c r="D93" s="81"/>
      <c r="E93" s="83"/>
      <c r="F93" s="43"/>
      <c r="G93" s="88"/>
      <c r="H93" s="43"/>
      <c r="I93" s="43"/>
      <c r="J93" s="43"/>
      <c r="K93" s="9">
        <f>K91+K92</f>
        <v>0</v>
      </c>
    </row>
    <row r="94" spans="1:11" s="85" customFormat="1" ht="12.75" x14ac:dyDescent="0.25">
      <c r="A94" s="89"/>
      <c r="B94" s="90" t="s">
        <v>35</v>
      </c>
      <c r="C94" s="48"/>
      <c r="D94" s="58">
        <v>0.18</v>
      </c>
      <c r="E94" s="83"/>
      <c r="F94" s="43"/>
      <c r="G94" s="88"/>
      <c r="H94" s="43"/>
      <c r="I94" s="43"/>
      <c r="J94" s="43"/>
      <c r="K94" s="43">
        <f>K93*D94</f>
        <v>0</v>
      </c>
    </row>
    <row r="95" spans="1:11" s="85" customFormat="1" ht="12.75" x14ac:dyDescent="0.25">
      <c r="A95" s="91"/>
      <c r="B95" s="92" t="s">
        <v>36</v>
      </c>
      <c r="C95" s="40"/>
      <c r="D95" s="40"/>
      <c r="E95" s="93"/>
      <c r="F95" s="63"/>
      <c r="G95" s="63"/>
      <c r="H95" s="63"/>
      <c r="I95" s="63"/>
      <c r="J95" s="63"/>
      <c r="K95" s="64">
        <f>SUM(K93:K94)</f>
        <v>0</v>
      </c>
    </row>
    <row r="96" spans="1:11" x14ac:dyDescent="0.25">
      <c r="G96" s="94"/>
    </row>
    <row r="97" spans="1:11" x14ac:dyDescent="0.25">
      <c r="G97" s="94"/>
    </row>
    <row r="98" spans="1:11" x14ac:dyDescent="0.25">
      <c r="G98" s="94"/>
    </row>
    <row r="99" spans="1:11" x14ac:dyDescent="0.25">
      <c r="B99" s="46"/>
      <c r="G99" s="94"/>
    </row>
    <row r="100" spans="1:11" s="94" customFormat="1" x14ac:dyDescent="0.25">
      <c r="A100" s="15"/>
      <c r="B100" s="79"/>
      <c r="C100" s="15"/>
      <c r="D100" s="95"/>
      <c r="E100" s="96"/>
      <c r="F100" s="15"/>
      <c r="H100" s="15"/>
      <c r="I100" s="15"/>
      <c r="J100" s="15"/>
      <c r="K100" s="15"/>
    </row>
    <row r="101" spans="1:11" s="94" customFormat="1" x14ac:dyDescent="0.25">
      <c r="B101" s="46"/>
      <c r="D101" s="99"/>
      <c r="E101" s="97"/>
    </row>
    <row r="102" spans="1:11" s="94" customFormat="1" x14ac:dyDescent="0.25">
      <c r="B102" s="98"/>
      <c r="D102" s="99"/>
      <c r="E102" s="97"/>
      <c r="G102" s="15"/>
    </row>
    <row r="103" spans="1:11" x14ac:dyDescent="0.25">
      <c r="G103" s="15"/>
    </row>
    <row r="104" spans="1:11" x14ac:dyDescent="0.25">
      <c r="G104" s="15"/>
    </row>
    <row r="105" spans="1:11" x14ac:dyDescent="0.25">
      <c r="G105" s="15"/>
    </row>
    <row r="106" spans="1:11" x14ac:dyDescent="0.25">
      <c r="G106" s="15"/>
    </row>
    <row r="107" spans="1:11" x14ac:dyDescent="0.25">
      <c r="G107" s="15"/>
    </row>
    <row r="108" spans="1:11" x14ac:dyDescent="0.25">
      <c r="G108" s="15"/>
    </row>
    <row r="109" spans="1:11" x14ac:dyDescent="0.25">
      <c r="G109" s="15"/>
    </row>
    <row r="110" spans="1:11" x14ac:dyDescent="0.25">
      <c r="G110" s="15"/>
    </row>
    <row r="111" spans="1:11" x14ac:dyDescent="0.25">
      <c r="G111" s="15"/>
    </row>
    <row r="112" spans="1:11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  <row r="124" spans="7:7" x14ac:dyDescent="0.25">
      <c r="G124" s="15"/>
    </row>
    <row r="125" spans="7:7" x14ac:dyDescent="0.25">
      <c r="G125" s="15"/>
    </row>
    <row r="126" spans="7:7" x14ac:dyDescent="0.25">
      <c r="G126" s="15"/>
    </row>
    <row r="127" spans="7:7" x14ac:dyDescent="0.25">
      <c r="G127" s="15"/>
    </row>
    <row r="128" spans="7:7" x14ac:dyDescent="0.25">
      <c r="G128" s="15"/>
    </row>
    <row r="129" spans="7:7" x14ac:dyDescent="0.25">
      <c r="G129" s="15"/>
    </row>
    <row r="130" spans="7:7" x14ac:dyDescent="0.25">
      <c r="G130" s="15"/>
    </row>
    <row r="131" spans="7:7" x14ac:dyDescent="0.25">
      <c r="G131" s="15"/>
    </row>
    <row r="132" spans="7:7" x14ac:dyDescent="0.25">
      <c r="G132" s="15"/>
    </row>
    <row r="133" spans="7:7" x14ac:dyDescent="0.25">
      <c r="G133" s="15"/>
    </row>
    <row r="134" spans="7:7" x14ac:dyDescent="0.25">
      <c r="G134" s="15"/>
    </row>
    <row r="135" spans="7:7" x14ac:dyDescent="0.25">
      <c r="G135" s="15"/>
    </row>
    <row r="136" spans="7:7" x14ac:dyDescent="0.25">
      <c r="G136" s="15"/>
    </row>
  </sheetData>
  <mergeCells count="13">
    <mergeCell ref="B2:K2"/>
    <mergeCell ref="E7:J7"/>
    <mergeCell ref="A4:B4"/>
    <mergeCell ref="E8:F8"/>
    <mergeCell ref="G8:H8"/>
    <mergeCell ref="I8:J8"/>
    <mergeCell ref="A65:D65"/>
    <mergeCell ref="A71:D71"/>
    <mergeCell ref="A84:D84"/>
    <mergeCell ref="A55:D55"/>
    <mergeCell ref="A11:C11"/>
    <mergeCell ref="A19:D19"/>
    <mergeCell ref="A32:D32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სამშენებლო</vt:lpstr>
      <vt:lpstr>გათბობა-კონდიცირება-სანტექნიკა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2022-11-21T06:32:12Z</dcterms:modified>
</cp:coreProperties>
</file>